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339" documentId="13_ncr:1_{F6CB121F-512D-4AA6-A0C1-0FB36C537598}" xr6:coauthVersionLast="47" xr6:coauthVersionMax="47" xr10:uidLastSave="{75CE82A9-ED83-4952-A004-7C411475A649}"/>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5" i="4"/>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<sst xmlns="http://schemas.openxmlformats.org/spreadsheetml/2006/main" count="179020" uniqueCount="39102">
  <si>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</si>
  <si>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</si>
  <si>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</si>
  <si>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</si>
  <si>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</si>
  <si>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</si>
  <si>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</si>
  <si>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</si>
  <si>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</si>
  <si>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</si>
  <si>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</si>
  <si>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</si>
  <si>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</si>
  <si>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</si>
  <si>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</si>
  <si>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</si>
  <si>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</si>
  <si>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</si>
  <si>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</si>
  <si>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</si>
  <si>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</si>
  <si>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</si>
  <si>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</si>
  <si>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</si>
  <si>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</si>
  <si>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</si>
  <si>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</si>
  <si>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</si>
  <si>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</si>
  <si>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</si>
  <si>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</si>
  <si>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</si>
  <si>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</si>
  <si>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</si>
  <si>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</si>
  <si>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</si>
  <si>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</si>
  <si>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</si>
  <si>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</si>
  <si>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</si>
  <si>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</si>
  <si>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</si>
  <si>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</si>
  <si>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</si>
  <si>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</si>
  <si>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</si>
  <si>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</si>
  <si>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</si>
  <si>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</si>
  <si>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</si>
  <si>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</si>
  <si>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</si>
  <si>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</si>
  <si>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</si>
  <si>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</si>
  <si>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</si>
  <si>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</si>
  <si>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</si>
  <si>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</si>
  <si>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</si>
  <si>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</si>
  <si>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</si>
  <si>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</si>
  <si>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</si>
  <si>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</si>
  <si>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</si>
  <si>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</si>
  <si>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</si>
  <si>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</si>
  <si>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</si>
  <si>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</si>
  <si>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</si>
  <si>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</si>
  <si>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</si>
  <si>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</si>
  <si>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</si>
  <si>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</si>
  <si>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</si>
  <si>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</si>
  <si>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</si>
  <si>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</si>
  <si>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</si>
  <si>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</si>
  <si>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</si>
  <si>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</si>
  <si>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</si>
  <si>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</si>
  <si>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</si>
  <si>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</si>
  <si>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</si>
  <si>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</si>
  <si>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</si>
  <si>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</si>
  <si>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</si>
  <si>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</si>
  <si>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</si>
  <si>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</si>
  <si>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</si>
  <si>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</si>
  <si>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</si>
  <si>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</si>
  <si>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</si>
  <si>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</si>
  <si>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</si>
  <si>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</si>
  <si>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</si>
  <si>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</si>
  <si>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</si>
  <si>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</si>
  <si>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</si>
  <si>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</si>
  <si>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</si>
  <si>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</si>
  <si>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</si>
  <si>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</si>
  <si>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</si>
  <si>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</si>
  <si>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</si>
  <si>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</si>
  <si>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</si>
  <si>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</si>
  <si>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</si>
  <si>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</si>
  <si>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</si>
  <si>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</si>
  <si>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</si>
  <si>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</si>
  <si>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</si>
  <si>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</si>
  <si>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</si>
  <si>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</si>
  <si>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</si>
  <si>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</si>
  <si>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</si>
  <si>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</si>
  <si>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</si>
  <si>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</si>
  <si>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</si>
  <si>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</si>
  <si>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</si>
  <si>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</si>
  <si>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</si>
  <si>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</si>
  <si>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</si>
  <si>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</si>
  <si>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</si>
  <si>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</si>
  <si>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</si>
  <si>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</si>
  <si>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</si>
  <si>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</si>
  <si>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</si>
  <si>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</si>
  <si>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</si>
  <si>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</si>
  <si>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</si>
  <si>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</si>
  <si>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</si>
  <si>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</si>
  <si>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</si>
  <si>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</si>
  <si>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</si>
  <si>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</si>
  <si>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</si>
  <si>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</si>
  <si>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</si>
  <si>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</si>
  <si>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</si>
  <si>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</si>
  <si>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</si>
  <si>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</si>
  <si>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</si>
  <si>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</si>
  <si>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</si>
  <si>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</si>
  <si>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</si>
  <si>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</si>
  <si>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</si>
  <si>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</si>
  <si>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</si>
  <si>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</si>
  <si>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</si>
  <si>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</si>
  <si>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</si>
  <si>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</si>
  <si>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</si>
  <si>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</si>
  <si>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</si>
  <si>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</si>
  <si>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</si>
  <si>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</si>
  <si>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</si>
  <si>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</si>
  <si>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</si>
  <si>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</si>
  <si>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</si>
  <si>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</si>
  <si>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</si>
  <si>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</si>
  <si>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</si>
  <si>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</si>
  <si>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</si>
  <si>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</si>
  <si>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</si>
  <si>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</si>
  <si>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</si>
  <si>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</si>
  <si>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</si>
  <si>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</si>
  <si>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</si>
  <si>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</si>
  <si>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</si>
  <si>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</si>
  <si>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</si>
  <si>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</si>
  <si>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</si>
  <si>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</si>
  <si>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</si>
  <si>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</si>
  <si>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</si>
  <si>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</si>
  <si>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</si>
  <si>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</si>
  <si>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</si>
  <si>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</si>
  <si>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</si>
  <si>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</si>
  <si>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</si>
  <si>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</si>
  <si>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</si>
  <si>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</si>
  <si>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</si>
  <si>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</si>
  <si>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</si>
  <si>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</si>
  <si>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</si>
  <si>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</si>
  <si>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</si>
  <si>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</si>
  <si>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</si>
  <si>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</si>
  <si>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</si>
  <si>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</si>
  <si>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</si>
  <si>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</si>
  <si>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</si>
  <si>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</si>
  <si>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</si>
  <si>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</si>
  <si>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</si>
  <si>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</si>
  <si>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</si>
  <si>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</si>
  <si>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</si>
  <si>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</si>
  <si>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</si>
  <si>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</si>
  <si>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</si>
  <si>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</si>
  <si>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</si>
  <si>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</si>
  <si>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</si>
  <si>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</si>
  <si>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</si>
  <si>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</si>
  <si>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</si>
  <si>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</si>
  <si>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</si>
  <si>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</si>
  <si>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</si>
  <si>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</si>
  <si>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</si>
  <si>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</si>
  <si>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</si>
  <si>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</si>
  <si>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</si>
  <si>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</si>
  <si>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</si>
  <si>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</si>
  <si>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</si>
  <si>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</si>
  <si>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</si>
  <si>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</si>
  <si>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</si>
  <si>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</si>
  <si>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</si>
  <si>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</si>
  <si>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</si>
  <si>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</si>
  <si>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</si>
  <si>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</si>
  <si>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</si>
  <si>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</si>
  <si>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</si>
  <si>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</si>
  <si>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</si>
  <si>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</si>
  <si>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</si>
  <si>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</si>
  <si>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</si>
  <si>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</si>
  <si>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</si>
  <si>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</si>
  <si>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</si>
  <si>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</si>
  <si>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</si>
  <si>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</si>
  <si>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</si>
  <si>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</si>
  <si>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</si>
  <si>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</si>
  <si>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</si>
  <si>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</si>
  <si>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</si>
  <si>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</si>
  <si>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</si>
  <si>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</si>
  <si>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</si>
  <si>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</si>
  <si>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</si>
  <si>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</si>
  <si>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</si>
  <si>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</si>
  <si>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</si>
  <si>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</si>
  <si>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</si>
  <si>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</si>
  <si>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</si>
  <si>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</si>
  <si>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</si>
  <si>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</si>
  <si>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</si>
  <si>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</si>
  <si>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</si>
  <si>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</si>
  <si>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</si>
  <si>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</si>
  <si>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</si>
  <si>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</si>
  <si>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</si>
  <si>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</si>
  <si>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</si>
  <si>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</si>
  <si>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</si>
  <si>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</si>
  <si>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</si>
  <si>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</si>
  <si>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</si>
  <si>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</si>
  <si>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</si>
  <si>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</si>
  <si>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</si>
  <si>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</si>
  <si>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</si>
  <si>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</si>
  <si>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</si>
  <si>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</si>
  <si>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</si>
  <si>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</si>
  <si>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</si>
  <si>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</si>
  <si>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</si>
  <si>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</si>
  <si>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</si>
  <si>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</si>
  <si>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</si>
  <si>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</si>
  <si>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</si>
  <si>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</si>
  <si>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</si>
  <si>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</si>
  <si>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</si>
  <si>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</si>
  <si>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</si>
  <si>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</si>
  <si>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</si>
  <si>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</si>
  <si>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</si>
  <si>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</si>
  <si>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</si>
  <si>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</si>
  <si>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</si>
  <si>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</si>
  <si>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</si>
  <si>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</si>
  <si>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</si>
  <si>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</si>
  <si>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</si>
  <si>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</si>
  <si>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</si>
  <si>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</si>
  <si>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</si>
  <si>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</si>
  <si>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</si>
  <si>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</si>
  <si>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</si>
  <si>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</si>
  <si>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</si>
  <si>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</si>
  <si>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</si>
  <si>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</si>
  <si>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</si>
  <si>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</si>
  <si>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</si>
  <si>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</si>
  <si>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</si>
  <si>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</si>
  <si>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</si>
  <si>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</si>
  <si>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</si>
  <si>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</si>
  <si>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</si>
  <si>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</si>
  <si>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</si>
  <si>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</si>
  <si>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</si>
  <si>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</si>
  <si>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</si>
  <si>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</si>
  <si>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</si>
  <si>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</si>
  <si>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</si>
  <si>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</si>
  <si>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</si>
  <si>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</si>
  <si>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</si>
  <si>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</si>
  <si>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</si>
  <si>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</si>
  <si>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</si>
  <si>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</si>
  <si>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</si>
  <si>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</si>
  <si>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</si>
  <si>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</si>
  <si>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</si>
  <si>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</si>
  <si>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</si>
  <si>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</si>
  <si>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</si>
  <si>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</si>
  <si>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</si>
  <si>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</si>
  <si>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</si>
  <si>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</si>
  <si>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</si>
  <si>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</si>
  <si>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</si>
  <si>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</si>
  <si>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</si>
  <si>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</si>
  <si>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</si>
  <si>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</si>
  <si>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</si>
  <si>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</si>
  <si>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</si>
  <si>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</si>
  <si>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</si>
  <si>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</si>
  <si>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</si>
  <si>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</si>
  <si>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</si>
  <si>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</si>
  <si>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</si>
  <si>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</si>
  <si>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</si>
  <si>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</si>
  <si>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</si>
  <si>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</si>
  <si>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</si>
  <si>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</si>
  <si>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</si>
  <si>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</si>
  <si>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</si>
  <si>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</si>
  <si>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</si>
  <si>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</si>
  <si>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</si>
  <si>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</si>
  <si>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</si>
  <si>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</si>
  <si>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</si>
  <si>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</si>
  <si>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</si>
  <si>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</si>
  <si>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</si>
  <si>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</si>
  <si>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</si>
  <si>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</si>
  <si>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</si>
  <si>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</si>
  <si>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</si>
  <si>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</si>
  <si>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</si>
  <si>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</si>
  <si>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</si>
  <si>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</si>
  <si>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</si>
  <si>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</si>
  <si>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</si>
  <si>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</si>
  <si>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</si>
  <si>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</si>
  <si>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</si>
  <si>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</si>
  <si>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</si>
  <si>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</si>
  <si>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</si>
  <si>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</si>
  <si>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</si>
  <si>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</si>
  <si>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</si>
  <si>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</si>
  <si>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</si>
  <si>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</si>
  <si>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</si>
  <si>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</si>
  <si>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</si>
  <si>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</si>
  <si>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</si>
  <si>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</si>
  <si>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</si>
  <si>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</si>
  <si>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</si>
  <si>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</si>
  <si>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</si>
  <si>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</si>
  <si>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</si>
  <si>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</si>
  <si>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</si>
  <si>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</si>
  <si>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</si>
  <si>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</si>
  <si>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</si>
  <si>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</si>
  <si>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</si>
  <si>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</si>
  <si>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</si>
  <si>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</si>
  <si>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</si>
  <si>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</si>
  <si>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</si>
  <si>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</si>
  <si>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</si>
  <si>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</si>
  <si>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</si>
  <si>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</si>
  <si>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</si>
  <si>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</si>
  <si>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</si>
  <si>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</si>
  <si>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</si>
  <si>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</si>
  <si>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</si>
  <si>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</si>
  <si>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</si>
  <si>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</si>
  <si>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</si>
  <si>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</si>
  <si>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</si>
  <si>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</si>
  <si>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</si>
  <si>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</si>
  <si>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</si>
  <si>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</si>
  <si>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</si>
  <si>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</si>
  <si>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</si>
  <si>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</si>
  <si>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</si>
  <si>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</si>
  <si>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</si>
  <si>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</si>
  <si>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</si>
  <si>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</si>
  <si>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</si>
  <si>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</si>
  <si>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</si>
  <si>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</si>
  <si>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</si>
  <si>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</si>
  <si>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</si>
  <si>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</si>
  <si>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</si>
  <si>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</si>
  <si>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</si>
  <si>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</si>
  <si>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</si>
  <si>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</si>
  <si>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</si>
  <si>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</si>
  <si>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</si>
  <si>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</si>
  <si>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</si>
  <si>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</si>
  <si>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</si>
  <si>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</si>
  <si>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</si>
  <si>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</si>
  <si>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</si>
  <si>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</si>
  <si>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</si>
  <si>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</si>
  <si>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</si>
  <si>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</si>
  <si>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</si>
  <si>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</si>
  <si>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</si>
  <si>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</si>
  <si>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</si>
  <si>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</si>
  <si>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</si>
  <si>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</si>
  <si>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</si>
  <si>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</si>
  <si>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</si>
  <si>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</si>
  <si>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</si>
  <si>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</si>
  <si>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</si>
  <si>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</si>
  <si>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</si>
  <si>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</si>
  <si>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</si>
  <si>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</si>
  <si>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</si>
  <si>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</si>
  <si>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</si>
  <si>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</si>
  <si>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</si>
  <si>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</si>
  <si>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</si>
  <si>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</si>
  <si>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</si>
  <si>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</si>
  <si>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</si>
  <si>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</si>
  <si>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</si>
  <si>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</si>
  <si>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</si>
  <si>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</si>
  <si>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</si>
  <si>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</si>
  <si>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</si>
  <si>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</si>
  <si>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</si>
  <si>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</si>
  <si>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</si>
  <si>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</si>
  <si>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</si>
  <si>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</si>
  <si>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</si>
  <si>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</si>
  <si>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</si>
  <si>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</si>
  <si>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</si>
  <si>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</si>
  <si>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</si>
  <si>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</si>
  <si>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</si>
  <si>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</si>
  <si>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</si>
  <si>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</si>
  <si>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</si>
  <si>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</si>
  <si>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</si>
  <si>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</si>
  <si>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</si>
  <si>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</si>
  <si>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</si>
  <si>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</si>
  <si>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</si>
  <si>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</si>
  <si>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</si>
  <si>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</si>
  <si>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</si>
  <si>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</si>
  <si>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</si>
  <si>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</si>
  <si>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</si>
  <si>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</si>
  <si>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</si>
  <si>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</si>
  <si>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</si>
  <si>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</si>
  <si>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</si>
  <si>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</si>
  <si>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</si>
  <si>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</si>
  <si>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</si>
  <si>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</si>
  <si>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</si>
  <si>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</si>
  <si>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</si>
  <si>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</si>
  <si>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</si>
  <si>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</si>
  <si>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</si>
  <si>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</si>
  <si>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</si>
  <si>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</si>
  <si>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</si>
  <si>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</si>
  <si>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</si>
  <si>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</si>
  <si>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</si>
  <si>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</si>
  <si>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</si>
  <si>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</si>
  <si>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</si>
  <si>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</si>
  <si>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</si>
  <si>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</si>
  <si>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</si>
  <si>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</si>
  <si>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</si>
  <si>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</si>
  <si>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</si>
  <si>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</si>
  <si>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</si>
  <si>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</si>
  <si>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</si>
  <si>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</si>
  <si>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</si>
  <si>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</si>
  <si>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</si>
  <si>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</si>
  <si>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</si>
  <si>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</si>
  <si>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</si>
  <si>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</si>
  <si>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</si>
  <si>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</si>
  <si>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</si>
  <si>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</si>
  <si>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</si>
  <si>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</si>
  <si>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</si>
  <si>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</si>
  <si>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</si>
  <si>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</si>
  <si>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</si>
  <si>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</si>
  <si>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</si>
  <si>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</si>
  <si>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</si>
  <si>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</si>
  <si>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</si>
  <si>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</si>
  <si>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</si>
  <si>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</si>
  <si>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</si>
  <si>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</si>
  <si>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</si>
  <si>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</si>
  <si>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</si>
  <si>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</si>
  <si>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</si>
  <si>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</si>
  <si>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</si>
  <si>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</si>
  <si>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</si>
  <si>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</si>
  <si>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</si>
  <si>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</si>
  <si>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</si>
  <si>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</si>
  <si>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</si>
  <si>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</si>
  <si>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</si>
  <si>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</si>
  <si>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</si>
  <si>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</si>
  <si>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</si>
  <si>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</si>
  <si>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</si>
  <si>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</si>
  <si>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</si>
  <si>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</si>
  <si>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</si>
  <si>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</si>
  <si>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</si>
  <si>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</si>
  <si>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</si>
  <si>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</si>
  <si>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</si>
  <si>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</si>
  <si>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</si>
  <si>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</si>
  <si>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</si>
  <si>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</si>
  <si>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</si>
  <si>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</si>
  <si>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</si>
  <si>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</si>
  <si>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</si>
  <si>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</si>
  <si>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</si>
  <si>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</si>
  <si>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</si>
  <si>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</si>
  <si>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</si>
  <si>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</si>
  <si>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</si>
  <si>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</si>
  <si>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</si>
  <si>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</si>
  <si>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</si>
  <si>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</si>
  <si>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</si>
  <si>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</si>
  <si>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</si>
  <si>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</si>
  <si>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</si>
  <si>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</si>
  <si>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</si>
  <si>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</si>
  <si>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</si>
  <si>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</si>
  <si>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</si>
  <si>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</si>
  <si>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</si>
  <si>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</si>
  <si>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</si>
  <si>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</si>
  <si>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</si>
  <si>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</si>
  <si>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</si>
  <si>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</si>
  <si>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</si>
  <si>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</si>
  <si>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</si>
  <si>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</si>
  <si>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</si>
  <si>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</si>
  <si>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</si>
  <si>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</si>
  <si>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</si>
  <si>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</si>
  <si>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</si>
  <si>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</si>
  <si>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</si>
  <si>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</si>
  <si>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</si>
  <si>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</si>
  <si>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</si>
  <si>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</si>
  <si>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</si>
  <si>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</si>
  <si>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</si>
  <si>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</si>
  <si>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</si>
  <si>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</si>
  <si>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</si>
  <si>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</si>
  <si>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</si>
  <si>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</si>
  <si>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</si>
  <si>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</si>
  <si>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</si>
  <si>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</si>
  <si>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</si>
  <si>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</si>
  <si>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</si>
  <si>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</si>
  <si>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</si>
  <si>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</si>
  <si>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</si>
  <si>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</si>
  <si>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</si>
  <si>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</si>
  <si>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</si>
  <si>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</si>
  <si>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</si>
  <si>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</si>
  <si>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</si>
  <si>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</si>
  <si>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</si>
  <si>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</si>
  <si>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</si>
  <si>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</si>
  <si>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</si>
  <si>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</si>
  <si>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</si>
  <si>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</si>
  <si>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</si>
  <si>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</si>
  <si>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</si>
  <si>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</si>
  <si>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</si>
  <si>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</si>
  <si>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</si>
  <si>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</si>
  <si>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</si>
  <si>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</si>
  <si>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</si>
  <si>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</si>
  <si>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</si>
  <si>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</si>
  <si>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</si>
  <si>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</si>
  <si>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</si>
  <si>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</si>
  <si>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</si>
  <si>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</si>
  <si>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</si>
  <si>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</si>
  <si>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</si>
  <si>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</si>
  <si>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</si>
  <si>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</si>
  <si>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</si>
  <si>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</si>
  <si>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</si>
  <si>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</si>
  <si>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</si>
  <si>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</si>
  <si>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</si>
  <si>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</si>
  <si>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</si>
  <si>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</si>
  <si>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</si>
  <si>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</si>
  <si>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</si>
  <si>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</si>
  <si>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</si>
  <si>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</si>
  <si>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</si>
  <si>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</si>
  <si>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</si>
  <si>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</si>
  <si>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</si>
  <si>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</si>
  <si>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</si>
  <si>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</si>
  <si>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</si>
  <si>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</si>
  <si>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</si>
  <si>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</si>
  <si>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</si>
  <si>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</si>
  <si>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</si>
  <si>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</si>
  <si>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</si>
  <si>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</si>
  <si>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</si>
  <si>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</si>
  <si>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</si>
  <si>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</si>
  <si>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</si>
  <si>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</si>
  <si>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</si>
  <si>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</si>
  <si>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</si>
  <si>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</si>
  <si>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</si>
  <si>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</si>
  <si>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</si>
  <si>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</si>
  <si>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</si>
  <si>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</si>
  <si>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</si>
  <si>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</si>
  <si>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</si>
  <si>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</si>
  <si>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</si>
  <si>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</si>
  <si>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</si>
  <si>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</si>
  <si>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</si>
  <si>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</si>
  <si>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</si>
  <si>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</si>
  <si>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</si>
  <si>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</si>
  <si>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</si>
  <si>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</si>
  <si>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</si>
  <si>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</si>
  <si>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</si>
  <si>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</si>
  <si>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</si>
  <si>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</si>
  <si>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</si>
  <si>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</si>
  <si>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</si>
  <si>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</si>
  <si>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</si>
  <si>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</si>
  <si>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</si>
  <si>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</si>
  <si>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</si>
  <si>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</si>
  <si>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</si>
  <si>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</si>
  <si>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</si>
  <si>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</si>
  <si>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</si>
  <si>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</si>
  <si>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</si>
  <si>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</si>
  <si>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</si>
  <si>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</si>
  <si>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</si>
  <si>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</si>
  <si>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</si>
  <si>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</si>
  <si>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</si>
  <si>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</si>
  <si>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</si>
  <si>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</si>
  <si>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</si>
  <si>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</si>
  <si>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</si>
  <si>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</si>
  <si>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</si>
  <si>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</si>
  <si>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</si>
  <si>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</si>
  <si>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</si>
  <si>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</si>
  <si>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</si>
  <si>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</si>
  <si>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</si>
  <si>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</si>
  <si>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</si>
  <si>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</si>
  <si>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</si>
  <si>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</si>
  <si>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</si>
  <si>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</si>
  <si>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</si>
  <si>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</si>
  <si>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</si>
  <si>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</si>
  <si>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</si>
  <si>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</si>
  <si>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</si>
  <si>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</si>
  <si>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</si>
  <si>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</si>
  <si>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</si>
  <si>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</si>
  <si>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</si>
  <si>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</si>
  <si>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</si>
  <si>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</si>
  <si>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</si>
  <si>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</si>
  <si>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</si>
  <si>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</si>
  <si>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</si>
  <si>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</si>
  <si>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</si>
  <si>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</si>
  <si>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</si>
  <si>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</si>
  <si>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</si>
  <si>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</si>
  <si>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</si>
  <si>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</si>
  <si>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</si>
  <si>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</si>
  <si>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</si>
  <si>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</si>
  <si>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</si>
  <si>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</si>
  <si>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</si>
  <si>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</si>
  <si>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</si>
  <si>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</si>
  <si>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</si>
  <si>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</si>
  <si>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</si>
  <si>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</si>
  <si>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</si>
  <si>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</si>
  <si>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</si>
  <si>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</si>
  <si>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</si>
  <si>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</si>
  <si>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</si>
  <si>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</si>
  <si>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</si>
  <si>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</si>
  <si>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</si>
  <si>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</si>
  <si>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</si>
  <si>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</si>
  <si>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</si>
  <si>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</si>
  <si>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</si>
  <si>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</si>
  <si>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</si>
  <si>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</si>
  <si>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</si>
  <si>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</si>
  <si>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</si>
  <si>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</si>
  <si>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</si>
  <si>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</si>
  <si>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</si>
  <si>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</si>
  <si>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</si>
  <si>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</si>
  <si>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</si>
  <si>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</si>
  <si>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</si>
  <si>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</si>
  <si>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</si>
  <si>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</si>
  <si>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</si>
  <si>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</si>
  <si>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</si>
  <si>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</si>
  <si>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</si>
  <si>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</si>
  <si>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</si>
  <si>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</si>
  <si>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</si>
  <si>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</si>
  <si>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</si>
  <si>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</si>
  <si>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</si>
  <si>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</si>
  <si>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</si>
  <si>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</si>
  <si>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</si>
  <si>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</si>
  <si>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</si>
  <si>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</si>
  <si>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</si>
  <si>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</si>
  <si>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</si>
  <si>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</si>
  <si>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</si>
  <si>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</si>
  <si>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</si>
  <si>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</si>
  <si>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</si>
  <si>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</si>
  <si>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</si>
  <si>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</si>
  <si>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</si>
  <si>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</si>
  <si>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</si>
  <si>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</si>
  <si>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</si>
  <si>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</si>
  <si>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</si>
  <si>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</si>
  <si>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</si>
  <si>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</si>
  <si>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</si>
  <si>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</si>
  <si>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</si>
  <si>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</si>
  <si>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</si>
  <si>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</si>
  <si>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</si>
  <si>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</si>
  <si>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</si>
  <si>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</si>
  <si>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</si>
  <si>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</si>
  <si>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</si>
  <si>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</si>
  <si>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</si>
  <si>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</si>
  <si>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</si>
  <si>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</si>
  <si>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</si>
  <si>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</si>
  <si>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</si>
  <si>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</si>
  <si>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</si>
  <si>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</si>
  <si>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</si>
  <si>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</si>
  <si>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</si>
  <si>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</si>
  <si>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</si>
  <si>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</si>
  <si>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</si>
  <si>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</si>
  <si>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</si>
  <si>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</si>
  <si>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</si>
  <si>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</si>
  <si>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</si>
  <si>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</si>
  <si>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</si>
  <si>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</si>
  <si>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</si>
  <si>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</si>
  <si>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</si>
  <si>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</si>
  <si>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</si>
  <si>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</si>
  <si>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</si>
  <si>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</si>
  <si>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</si>
  <si>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</si>
  <si>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</si>
  <si>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</si>
  <si>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</si>
  <si>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</si>
  <si>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</si>
  <si>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</si>
  <si>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</si>
  <si>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</si>
  <si>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</si>
  <si>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</si>
  <si>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</si>
  <si>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</si>
  <si>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</si>
  <si>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</si>
  <si>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</si>
  <si>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</si>
  <si>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</si>
  <si>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</si>
  <si>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</si>
  <si>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</si>
  <si>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</si>
  <si>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</si>
  <si>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</si>
  <si>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</si>
  <si>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</si>
  <si>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</si>
  <si>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</si>
  <si>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</si>
  <si>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</si>
  <si>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</si>
  <si>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</si>
  <si>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</si>
  <si>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</si>
  <si>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</si>
  <si>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</si>
  <si>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</si>
  <si>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</si>
  <si>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</si>
  <si>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</si>
  <si>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</si>
  <si>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</si>
  <si>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</si>
  <si>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</si>
  <si>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</si>
  <si>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</si>
  <si>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</si>
  <si>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</si>
  <si>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</si>
  <si>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</si>
  <si>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</si>
  <si>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</si>
  <si>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</si>
  <si>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</si>
  <si>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</si>
  <si>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</si>
  <si>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</si>
  <si>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</si>
  <si>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</si>
  <si>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</si>
  <si>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</si>
  <si>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</si>
  <si>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</si>
  <si>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</si>
  <si>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</si>
  <si>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</si>
  <si>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</si>
  <si>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</si>
  <si>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</si>
  <si>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</si>
  <si>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</si>
  <si>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</si>
  <si>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</si>
  <si>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</si>
  <si>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</si>
  <si>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</si>
  <si>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</si>
  <si>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</si>
  <si>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</si>
  <si>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</si>
  <si>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</si>
  <si>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</si>
  <si>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</si>
  <si>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</si>
  <si>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</si>
  <si>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</si>
  <si>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</si>
  <si>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</si>
  <si>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</si>
  <si>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</si>
  <si>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</si>
  <si>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</si>
  <si>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</si>
  <si>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</si>
  <si>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</si>
  <si>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</si>
  <si>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</si>
  <si>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</si>
  <si>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</si>
  <si>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</si>
  <si>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</si>
  <si>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</si>
  <si>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</si>
  <si>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</si>
  <si>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</si>
  <si>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</si>
  <si>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</si>
  <si>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</si>
  <si>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</si>
  <si>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</si>
  <si>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</si>
  <si>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</si>
  <si>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</si>
  <si>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</si>
  <si>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</si>
  <si>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</si>
  <si>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</si>
  <si>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</si>
  <si>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</si>
  <si>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</si>
  <si>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</si>
  <si>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</si>
  <si>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</si>
  <si>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</si>
  <si>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</si>
  <si>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</si>
  <si>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</si>
  <si>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</si>
  <si>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</si>
  <si>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</si>
  <si>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</si>
  <si>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</si>
  <si>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</si>
  <si>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</si>
  <si>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</si>
  <si>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</si>
  <si>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</si>
  <si>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</si>
  <si>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</si>
  <si>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</si>
  <si>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</si>
  <si>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</si>
  <si>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</si>
  <si>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</si>
  <si>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</si>
  <si>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</si>
  <si>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</si>
  <si>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</si>
  <si>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</si>
  <si>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</si>
  <si>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</si>
  <si>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</si>
  <si>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</si>
  <si>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</si>
  <si>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</si>
  <si>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</si>
  <si>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</si>
  <si>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</si>
  <si>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</si>
  <si>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</si>
  <si>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</si>
  <si>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</si>
  <si>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</si>
  <si>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</si>
  <si>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</si>
  <si>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</si>
  <si>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</si>
  <si>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</si>
  <si>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</si>
  <si>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</si>
  <si>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</si>
  <si>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</si>
  <si>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</si>
  <si>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</si>
  <si>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</si>
  <si>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</si>
  <si>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</si>
  <si>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</si>
  <si>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</si>
  <si>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</si>
  <si>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</si>
  <si>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</si>
  <si>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</si>
  <si>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</si>
  <si>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</si>
  <si>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</si>
  <si>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</si>
  <si>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</si>
  <si>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</si>
  <si>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</si>
  <si>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</si>
  <si>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</si>
  <si>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</si>
  <si>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</si>
  <si>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</si>
  <si>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</si>
  <si>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</si>
  <si>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</si>
  <si>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</si>
  <si>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</si>
  <si>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</si>
  <si>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</si>
  <si>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</si>
  <si>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</si>
  <si>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</si>
  <si>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</si>
  <si>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</si>
  <si>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</si>
  <si>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</si>
  <si>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</si>
  <si>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</si>
  <si>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</si>
  <si>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</si>
  <si>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</si>
  <si>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</si>
  <si>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</si>
  <si>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</si>
  <si>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</si>
  <si>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</si>
  <si>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</si>
  <si>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</si>
  <si>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</si>
  <si>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</si>
  <si>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</si>
  <si>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</si>
  <si>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</si>
  <si>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</si>
  <si>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</si>
  <si>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</si>
  <si>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</si>
  <si>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</si>
  <si>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</si>
  <si>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</si>
  <si>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</si>
  <si>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</si>
  <si>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</si>
  <si>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</si>
  <si>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</si>
  <si>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</si>
  <si>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</si>
  <si>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</si>
  <si>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</si>
  <si>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</si>
  <si>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</si>
  <si>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</si>
  <si>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</si>
  <si>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</si>
  <si>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</si>
  <si>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</si>
  <si>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</si>
  <si>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</si>
  <si>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</si>
  <si>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</si>
  <si>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</si>
  <si>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</si>
  <si>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</si>
  <si>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</si>
  <si>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</si>
  <si>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</si>
  <si>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</si>
  <si>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</si>
  <si>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</si>
  <si>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</si>
  <si>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</si>
  <si>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</si>
  <si>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</si>
  <si>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</si>
  <si>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</si>
  <si>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</si>
  <si>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</si>
  <si>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</si>
  <si>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</si>
  <si>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</si>
  <si>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</si>
  <si>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</si>
  <si>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</si>
  <si>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</si>
  <si>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</si>
  <si>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</si>
  <si>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</si>
  <si>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</si>
  <si>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</si>
  <si>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</si>
  <si>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</si>
  <si>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</si>
  <si>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</si>
  <si>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</si>
  <si>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</si>
  <si>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</si>
  <si>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</si>
  <si>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</si>
  <si>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</si>
  <si>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</si>
  <si>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</si>
  <si>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</si>
  <si>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</si>
  <si>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</si>
  <si>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</si>
  <si>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</si>
  <si>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</si>
  <si>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</si>
  <si>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</si>
  <si>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</si>
  <si>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</si>
  <si>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</si>
  <si>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</si>
  <si>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</si>
  <si>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</si>
  <si>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</si>
  <si>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</si>
  <si>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</si>
  <si>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</si>
  <si>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</si>
  <si>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</si>
  <si>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</si>
  <si>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</si>
  <si>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</si>
  <si>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</si>
  <si>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</si>
  <si>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</si>
  <si>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</si>
  <si>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</si>
  <si>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</si>
  <si>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</si>
  <si>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</si>
  <si>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</si>
  <si>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</si>
  <si>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</si>
  <si>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</si>
  <si>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</si>
  <si>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</si>
  <si>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</si>
  <si>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</si>
  <si>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</si>
  <si>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</si>
  <si>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</si>
  <si>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</si>
  <si>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</si>
  <si>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</si>
  <si>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</si>
  <si>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</si>
  <si>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</si>
  <si>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</si>
  <si>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</si>
  <si>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</si>
  <si>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</si>
  <si>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</si>
  <si>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</si>
  <si>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</si>
  <si>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</si>
  <si>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</si>
  <si>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</si>
  <si>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</si>
  <si>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</si>
  <si>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</si>
  <si>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</si>
  <si>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</si>
  <si>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</si>
  <si>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</si>
  <si>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</si>
  <si>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</si>
  <si>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</si>
  <si>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</si>
  <si>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</si>
  <si>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</si>
  <si>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</si>
  <si>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</si>
  <si>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</si>
  <si>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</si>
  <si>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</si>
  <si>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</si>
  <si>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</si>
  <si>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</si>
  <si>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</si>
  <si>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</si>
  <si>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</si>
  <si>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</si>
  <si>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</si>
  <si>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</si>
  <si>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</si>
  <si>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</si>
  <si>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</si>
  <si>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</si>
  <si>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</si>
  <si>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</si>
  <si>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</si>
  <si>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</si>
  <si>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</si>
  <si>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</si>
  <si>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</si>
  <si>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</si>
  <si>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</si>
  <si>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</si>
  <si>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</si>
  <si>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</si>
  <si>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</si>
  <si>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</si>
  <si>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</si>
  <si>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</si>
  <si>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</si>
  <si>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</si>
  <si>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</si>
  <si>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</si>
  <si>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</si>
  <si>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</si>
  <si>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</si>
  <si>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</si>
  <si>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</si>
  <si>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</si>
  <si>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</si>
  <si>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</si>
  <si>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</si>
  <si>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</si>
  <si>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</si>
  <si>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</si>
  <si>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</si>
  <si>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</si>
  <si>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</si>
  <si>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</si>
  <si>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</si>
  <si>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</si>
  <si>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</si>
  <si>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</si>
  <si>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</si>
  <si>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</si>
  <si>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</si>
  <si>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</si>
  <si>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</si>
  <si>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</si>
  <si>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</si>
  <si>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</si>
  <si>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</si>
  <si>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</si>
  <si>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</si>
  <si>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</si>
  <si>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</si>
  <si>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</si>
  <si>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</si>
  <si>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</si>
  <si>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</si>
  <si>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</si>
  <si>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</si>
  <si>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</si>
  <si>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</si>
  <si>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</si>
  <si>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</si>
  <si>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</si>
  <si>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</si>
  <si>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</si>
  <si>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</si>
  <si>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</si>
  <si>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</si>
  <si>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</si>
  <si>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</si>
  <si>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</si>
  <si>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</si>
  <si>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</si>
  <si>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</si>
  <si>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</si>
  <si>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</si>
  <si>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</si>
  <si>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</si>
  <si>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</si>
  <si>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</si>
  <si>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</si>
  <si>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</si>
  <si>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</si>
  <si>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</si>
  <si>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</si>
  <si>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</si>
  <si>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</si>
  <si>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</si>
  <si>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</si>
  <si>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</si>
  <si>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</si>
  <si>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</si>
  <si>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</si>
  <si>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</si>
  <si>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</si>
  <si>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</si>
  <si>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</si>
  <si>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</si>
  <si>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</si>
  <si>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</si>
  <si>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</si>
  <si>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</si>
  <si>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</si>
  <si>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</si>
  <si>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</si>
  <si>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</si>
  <si>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</si>
  <si>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</si>
  <si>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</si>
  <si>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</si>
  <si>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</si>
  <si>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</si>
  <si>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</si>
  <si>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</si>
  <si>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</si>
  <si>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</si>
  <si>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</si>
  <si>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</si>
  <si>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</si>
  <si>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</si>
  <si>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</si>
  <si>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</si>
  <si>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</si>
  <si>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</si>
  <si>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</si>
  <si>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</si>
  <si>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</si>
  <si>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</si>
  <si>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</si>
  <si>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</si>
  <si>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</si>
  <si>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</si>
  <si>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</si>
  <si>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</si>
  <si>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</si>
  <si>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</si>
  <si>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</si>
  <si>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</si>
  <si>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</si>
  <si>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</si>
  <si>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</si>
  <si>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</si>
  <si>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</si>
  <si>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</si>
  <si>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</si>
  <si>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</si>
  <si>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</si>
  <si>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</si>
  <si>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</si>
  <si>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</si>
  <si>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</si>
  <si>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</si>
  <si>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</si>
  <si>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</si>
  <si>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</si>
  <si>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</si>
  <si>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</si>
  <si>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</si>
  <si>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</si>
  <si>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</si>
  <si>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</si>
  <si>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</si>
  <si>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</si>
  <si>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</si>
  <si>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</si>
  <si>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</si>
  <si>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</si>
  <si>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</si>
  <si>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</si>
  <si>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</si>
  <si>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</si>
  <si>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</si>
  <si>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</si>
  <si>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</si>
  <si>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</si>
  <si>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</si>
  <si>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</si>
  <si>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</si>
  <si>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</si>
  <si>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</si>
  <si>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</si>
  <si>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</si>
  <si>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</si>
  <si>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</si>
  <si>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</si>
  <si>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</si>
  <si>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</si>
  <si>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</si>
  <si>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</si>
  <si>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</si>
  <si>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</si>
  <si>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</si>
  <si>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</si>
  <si>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</si>
  <si>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</si>
  <si>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</si>
  <si>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</si>
  <si>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</si>
  <si>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</si>
  <si>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</si>
  <si>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</si>
  <si>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</si>
  <si>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</si>
  <si>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</si>
  <si>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</si>
  <si>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</si>
  <si>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</si>
  <si>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</si>
  <si>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</si>
  <si>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</si>
  <si>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</si>
  <si>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</si>
  <si>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</si>
  <si>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</si>
  <si>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</si>
  <si>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</si>
  <si>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</si>
  <si>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</si>
  <si>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</si>
  <si>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</si>
  <si>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</si>
  <si>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</si>
  <si>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</si>
  <si>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</si>
  <si>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</si>
  <si>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</si>
  <si>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</si>
  <si>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</si>
  <si>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</si>
  <si>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</si>
  <si>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</si>
  <si>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</si>
  <si>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</si>
  <si>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</si>
  <si>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</si>
  <si>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</si>
  <si>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</si>
  <si>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</si>
  <si>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</si>
  <si>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</si>
  <si>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</si>
  <si>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</si>
  <si>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</si>
  <si>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</si>
  <si>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</si>
  <si>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</si>
  <si>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</si>
  <si>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</si>
  <si>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</si>
  <si>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</si>
  <si>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</si>
  <si>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</si>
  <si>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</si>
  <si>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</si>
  <si>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</si>
  <si>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</si>
  <si>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</si>
  <si>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</si>
  <si>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</si>
  <si>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</si>
  <si>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</si>
  <si>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</si>
  <si>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</si>
  <si>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</si>
  <si>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</si>
  <si>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</si>
  <si>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</si>
  <si>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</si>
  <si>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</si>
  <si>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</si>
  <si>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</si>
  <si>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</si>
  <si>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</si>
  <si>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</si>
  <si>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</si>
  <si>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</si>
  <si>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</si>
  <si>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</si>
  <si>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</si>
  <si>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</si>
  <si>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</si>
  <si>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</si>
  <si>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</si>
  <si>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</si>
  <si>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</si>
  <si>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</si>
  <si>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</si>
  <si>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</si>
  <si>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</si>
  <si>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</si>
  <si>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</si>
  <si>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</si>
  <si>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</si>
  <si>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</si>
  <si>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</si>
  <si>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</si>
  <si>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</si>
  <si>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</si>
  <si>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</si>
  <si>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</si>
  <si>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</si>
  <si>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</si>
  <si>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</si>
  <si>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</si>
  <si>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</si>
  <si>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</si>
  <si>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</si>
  <si>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</si>
  <si>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</si>
  <si>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</si>
  <si>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</si>
  <si>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</si>
  <si>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</si>
  <si>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</si>
  <si>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</si>
  <si>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</si>
  <si>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</si>
  <si>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</si>
  <si>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</si>
  <si>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</si>
  <si>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</si>
  <si>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</si>
  <si>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</si>
  <si>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</si>
  <si>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</si>
  <si>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</si>
  <si>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</si>
  <si>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</si>
  <si>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</si>
  <si>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</si>
  <si>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</si>
  <si>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</si>
  <si>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</si>
  <si>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</si>
  <si>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</si>
  <si>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</si>
  <si>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</si>
  <si>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</si>
  <si>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</si>
  <si>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</si>
  <si>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</si>
  <si>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</si>
  <si>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</si>
  <si>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</si>
  <si>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</si>
  <si>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</si>
  <si>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</si>
  <si>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</si>
  <si>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</si>
  <si>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</si>
  <si>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</si>
  <si>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</si>
  <si>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</si>
  <si>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</si>
  <si>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</si>
  <si>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</si>
  <si>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</si>
  <si>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</si>
  <si>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</si>
  <si>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</si>
  <si>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</si>
  <si>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</si>
  <si>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</si>
  <si>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</si>
  <si>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</si>
  <si>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</si>
  <si>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</si>
  <si>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</si>
  <si>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</si>
  <si>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</si>
  <si>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</si>
  <si>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</si>
  <si>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</si>
  <si>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</si>
  <si>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</si>
  <si>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</si>
  <si>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</si>
  <si>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</si>
  <si>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</si>
  <si>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</si>
  <si>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</si>
  <si>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</si>
  <si>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</si>
  <si>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</si>
  <si>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</si>
  <si>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</si>
  <si>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</si>
  <si>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</si>
  <si>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</si>
  <si>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</si>
  <si>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</si>
  <si>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</si>
  <si>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</si>
  <si>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</si>
  <si>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</si>
  <si>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</si>
  <si>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</si>
  <si>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</si>
  <si>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</si>
  <si>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</si>
  <si>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</si>
  <si>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</si>
  <si>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</si>
  <si>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</si>
  <si>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</si>
  <si>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</si>
  <si>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</si>
  <si>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</si>
  <si>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</si>
  <si>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</si>
  <si>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</si>
  <si>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</si>
  <si>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</si>
  <si>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</si>
  <si>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</si>
  <si>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</si>
  <si>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</si>
  <si>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</si>
  <si>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</si>
  <si>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</si>
  <si>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</si>
  <si>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</si>
  <si>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</si>
  <si>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</si>
  <si>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</si>
  <si>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</si>
  <si>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</si>
  <si>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</si>
  <si>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</si>
  <si>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</si>
  <si>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</si>
  <si>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</si>
  <si>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</si>
  <si>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</si>
  <si>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</si>
  <si>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</si>
  <si>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</si>
  <si>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</si>
  <si>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</si>
  <si>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</si>
  <si>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</si>
  <si>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</si>
  <si>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</si>
  <si>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</si>
  <si>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</si>
  <si>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</si>
  <si>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</si>
  <si>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</si>
  <si>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</si>
  <si>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</si>
  <si>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</si>
  <si>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</si>
  <si>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</si>
  <si>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</si>
  <si>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</si>
  <si>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</si>
  <si>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</si>
  <si>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</si>
  <si>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</si>
  <si>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</si>
  <si>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</si>
  <si>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</si>
  <si>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</si>
  <si>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</si>
  <si>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</si>
  <si>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</si>
  <si>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</si>
  <si>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</si>
  <si>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</si>
  <si>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</si>
  <si>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</si>
  <si>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</si>
  <si>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</si>
  <si>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</si>
  <si>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</si>
  <si>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</si>
  <si>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</si>
  <si>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</si>
  <si>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</si>
  <si>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</si>
  <si>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</si>
  <si>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</si>
  <si>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</si>
  <si>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</si>
  <si>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</si>
  <si>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</si>
  <si>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</si>
  <si>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</si>
  <si>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</si>
  <si>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</si>
  <si>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</si>
  <si>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</si>
  <si>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</si>
  <si>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</si>
  <si>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</si>
  <si>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</si>
  <si>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</si>
  <si>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</si>
  <si>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</si>
  <si>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</si>
  <si>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</si>
  <si>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</si>
  <si>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</si>
  <si>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</si>
  <si>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</si>
  <si>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</si>
  <si>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</si>
  <si>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</si>
  <si>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</si>
  <si>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</si>
  <si>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</si>
  <si>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</si>
  <si>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</si>
  <si>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</si>
  <si>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</si>
  <si>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</si>
  <si>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</si>
  <si>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</si>
  <si>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</si>
  <si>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</si>
  <si>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</si>
  <si>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</si>
  <si>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</si>
  <si>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</si>
  <si>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</si>
  <si>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</si>
  <si>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</si>
  <si>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</si>
  <si>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</si>
  <si>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</si>
  <si>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</si>
  <si>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</si>
  <si>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</si>
  <si>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</si>
  <si>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</si>
  <si>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</si>
  <si>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</si>
  <si>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</si>
  <si>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</si>
  <si>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</si>
  <si>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</si>
  <si>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</si>
  <si>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</si>
  <si>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</si>
  <si>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</si>
  <si>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</si>
  <si>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</si>
  <si>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</si>
  <si>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</si>
  <si>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</si>
  <si>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</si>
  <si>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</si>
  <si>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</si>
  <si>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</si>
  <si>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</si>
  <si>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</si>
  <si>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</si>
  <si>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</si>
  <si>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</si>
  <si>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</si>
  <si>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</si>
  <si>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</si>
  <si>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</si>
  <si>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</si>
  <si>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</si>
  <si>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</si>
  <si>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</si>
  <si>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</si>
  <si>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</si>
  <si>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</si>
  <si>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</si>
  <si>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</si>
  <si>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</si>
  <si>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</si>
  <si>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</si>
  <si>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</si>
  <si>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</si>
  <si>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</si>
  <si>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</si>
  <si>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</si>
  <si>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</si>
  <si>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</si>
  <si>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</si>
  <si>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</si>
  <si>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</si>
  <si>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</si>
  <si>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</si>
  <si>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</si>
  <si>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</si>
  <si>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</si>
  <si>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</si>
  <si>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</si>
  <si>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</si>
  <si>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</si>
  <si>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</si>
  <si>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</si>
  <si>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</si>
  <si>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</si>
  <si>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</si>
  <si>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</si>
  <si>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</si>
  <si>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</si>
  <si>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</si>
  <si>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</si>
  <si>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</si>
  <si>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</si>
  <si>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</si>
  <si>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</si>
  <si>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</si>
  <si>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</si>
  <si>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</si>
  <si>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</si>
  <si>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</si>
  <si>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</si>
  <si>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</si>
  <si>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</si>
  <si>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</si>
  <si>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</si>
  <si>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</si>
  <si>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</si>
  <si>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</si>
  <si>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</si>
  <si>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</si>
  <si>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</si>
  <si>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</si>
  <si>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</si>
  <si>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</si>
  <si>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</si>
  <si>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</si>
  <si>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</si>
  <si>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</si>
  <si>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</si>
  <si>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</si>
  <si>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</si>
  <si>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</si>
  <si>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</si>
  <si>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</si>
  <si>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</si>
  <si>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</si>
  <si>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</si>
  <si>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</si>
  <si>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</si>
  <si>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</si>
  <si>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</si>
  <si>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</si>
  <si>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</si>
  <si>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</si>
  <si>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</si>
  <si>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</si>
  <si>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</si>
  <si>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</si>
  <si>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</si>
  <si>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</si>
  <si>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</si>
  <si>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</si>
  <si>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</si>
  <si>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</si>
  <si>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</si>
  <si>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</si>
  <si>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</si>
  <si>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</si>
  <si>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</si>
  <si>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</si>
  <si>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</si>
  <si>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</si>
  <si>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</si>
  <si>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</si>
  <si>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</si>
  <si>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</si>
  <si>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</si>
  <si>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</si>
  <si>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</si>
  <si>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</si>
  <si>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</si>
  <si>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</si>
  <si>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</si>
  <si>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</si>
  <si>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</si>
  <si>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</si>
  <si>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</si>
  <si>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</si>
  <si>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</si>
  <si>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</si>
  <si>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</si>
  <si>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</si>
  <si>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</si>
  <si>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</si>
  <si>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</si>
  <si>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</si>
  <si>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</si>
  <si>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</si>
  <si>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</si>
  <si>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</si>
  <si>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</si>
  <si>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</si>
  <si>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</si>
  <si>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</si>
  <si>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</si>
  <si>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</si>
  <si>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</si>
  <si>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</si>
  <si>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</si>
  <si>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</si>
  <si>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</si>
  <si>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</si>
  <si>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</si>
  <si>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</si>
  <si>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</si>
  <si>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</si>
  <si>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</si>
  <si>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</si>
  <si>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</si>
  <si>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</si>
  <si>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</si>
  <si>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</si>
  <si>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</si>
  <si>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</si>
  <si>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</si>
  <si>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</si>
  <si>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</si>
  <si>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</si>
  <si>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</si>
  <si>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</si>
  <si>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</si>
  <si>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</si>
  <si>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</si>
  <si>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</si>
  <si>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</si>
  <si>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</si>
  <si>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</si>
  <si>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</si>
  <si>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</si>
  <si>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</si>
  <si>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</si>
  <si>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</si>
  <si>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</si>
  <si>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</si>
  <si>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</si>
  <si>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</si>
  <si>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</si>
  <si>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</si>
  <si>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</si>
  <si>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</si>
  <si>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</si>
  <si>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</si>
  <si>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</si>
  <si>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</si>
  <si>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</si>
  <si>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</si>
  <si>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</si>
  <si>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</si>
  <si>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</si>
  <si>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</si>
  <si>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</si>
  <si>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</si>
  <si>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</si>
  <si>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</si>
  <si>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</si>
  <si>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</si>
  <si>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</si>
  <si>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</si>
  <si>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</si>
  <si>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</si>
  <si>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</si>
  <si>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</si>
  <si>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</si>
  <si>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</si>
  <si>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</si>
  <si>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</si>
  <si>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</si>
  <si>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</si>
  <si>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</si>
  <si>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</si>
  <si>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</si>
  <si>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</si>
  <si>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</si>
  <si>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</si>
  <si>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</si>
  <si>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</si>
  <si>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</si>
  <si>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</si>
  <si>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</si>
  <si>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</si>
  <si>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</si>
  <si>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</si>
  <si>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</si>
  <si>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</si>
  <si>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</si>
  <si>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</si>
  <si>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</si>
  <si>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</si>
  <si>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</si>
  <si>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</si>
  <si>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</si>
  <si>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</si>
  <si>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</si>
  <si>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</si>
  <si>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</si>
  <si>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</si>
  <si>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</si>
  <si>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</si>
  <si>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</si>
  <si>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</si>
  <si>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</si>
  <si>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</si>
  <si>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</si>
  <si>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</si>
  <si>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</si>
  <si>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</si>
  <si>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</si>
  <si>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</si>
  <si>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</si>
  <si>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</si>
  <si>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</si>
  <si>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</si>
  <si>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</si>
  <si>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</si>
  <si>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</si>
  <si>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</si>
  <si>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</si>
  <si>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</si>
  <si>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</si>
  <si>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</si>
  <si>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</si>
  <si>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</si>
  <si>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</si>
  <si>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</si>
  <si>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</si>
  <si>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</si>
  <si>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</si>
  <si>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</si>
  <si>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</si>
  <si>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</si>
  <si>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</si>
  <si>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</si>
  <si>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</si>
  <si>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</si>
  <si>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</si>
  <si>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</si>
  <si>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</si>
  <si>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</si>
  <si>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</si>
  <si>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</si>
  <si>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</si>
  <si>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</si>
  <si>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</si>
  <si>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</si>
  <si>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</si>
  <si>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</si>
  <si>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</si>
  <si>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</si>
  <si>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</si>
  <si>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</si>
  <si>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</si>
  <si>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</si>
  <si>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</si>
  <si>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</si>
  <si>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</si>
  <si>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</si>
  <si>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</si>
  <si>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</si>
  <si>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</si>
  <si>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</si>
  <si>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</si>
  <si>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</si>
  <si>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</si>
  <si>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</si>
  <si>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</si>
  <si>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</si>
  <si>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</si>
  <si>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</si>
  <si>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</si>
  <si>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</si>
  <si>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</si>
  <si>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</si>
  <si>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</si>
  <si>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</si>
  <si>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</si>
  <si>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</si>
  <si>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</si>
  <si>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</si>
  <si>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</si>
  <si>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</si>
  <si>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</si>
  <si>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</si>
  <si>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</si>
  <si>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</si>
  <si>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</si>
  <si>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</si>
  <si>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</si>
  <si>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</si>
  <si>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</si>
  <si>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</si>
  <si>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</si>
  <si>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</si>
  <si>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</si>
  <si>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</si>
  <si>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</si>
  <si>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</si>
  <si>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</si>
  <si>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</si>
  <si>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</si>
  <si>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</si>
  <si>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</si>
  <si>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</si>
  <si>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</si>
  <si>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</si>
  <si>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</si>
  <si>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</si>
  <si>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</si>
  <si>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</si>
  <si>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</si>
  <si>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</si>
  <si>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</si>
  <si>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</si>
  <si>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</si>
  <si>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</si>
  <si>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</si>
  <si>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</si>
  <si>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</si>
  <si>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</si>
  <si>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</si>
  <si>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</si>
  <si>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</si>
  <si>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</si>
  <si>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</si>
  <si>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</si>
  <si>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</si>
  <si>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</si>
  <si>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</si>
  <si>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</si>
  <si>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</si>
  <si>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</si>
  <si>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</si>
  <si>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</si>
  <si>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</si>
  <si>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</si>
  <si>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</si>
  <si>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</si>
  <si>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</si>
  <si>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</si>
  <si>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</si>
  <si>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</si>
  <si>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</si>
  <si>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</si>
  <si>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</si>
  <si>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</si>
  <si>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</si>
  <si>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</si>
  <si>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</si>
  <si>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</si>
  <si>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</si>
  <si>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</si>
  <si>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</si>
  <si>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</si>
  <si>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</si>
  <si>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</si>
  <si>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</si>
  <si>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</si>
  <si>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</si>
  <si>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</si>
  <si>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</si>
  <si>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</si>
  <si>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</si>
  <si>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</si>
  <si>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</si>
  <si>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</si>
  <si>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</si>
  <si>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</si>
  <si>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</si>
  <si>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</si>
  <si>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</si>
  <si>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</si>
  <si>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</si>
  <si>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</si>
  <si>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</si>
  <si>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</si>
  <si>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</si>
  <si>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</si>
  <si>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</si>
  <si>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</si>
  <si>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</si>
  <si>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</si>
  <si>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</si>
  <si>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</si>
  <si>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</si>
  <si>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</si>
  <si>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</si>
  <si>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</si>
  <si>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</si>
  <si>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</si>
  <si>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</si>
  <si>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</si>
  <si>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</si>
  <si>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</si>
  <si>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</si>
  <si>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</si>
  <si>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</si>
  <si>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</si>
  <si>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</si>
  <si>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</si>
  <si>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</si>
  <si>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</si>
  <si>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</si>
  <si>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</si>
  <si>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</si>
  <si>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</si>
  <si>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</si>
  <si>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</si>
  <si>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</si>
  <si>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</si>
  <si>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</si>
  <si>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</si>
  <si>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</si>
  <si>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</si>
  <si>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</si>
  <si>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</si>
  <si>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</si>
  <si>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</si>
  <si>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</si>
  <si>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</si>
  <si>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</si>
  <si>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</si>
  <si>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</si>
  <si>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</si>
  <si>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</si>
  <si>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</si>
  <si>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</si>
  <si>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</si>
  <si>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</si>
  <si>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</si>
  <si>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</si>
  <si>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</si>
  <si>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</si>
  <si>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</si>
  <si>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</si>
  <si>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</si>
  <si>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</si>
  <si>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</si>
  <si>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</si>
  <si>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</si>
  <si>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</si>
  <si>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</si>
  <si>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</si>
  <si>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</si>
  <si>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</si>
  <si>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</si>
  <si>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</si>
  <si>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</si>
  <si>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</si>
  <si>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</si>
  <si>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</si>
  <si>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</si>
  <si>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</si>
  <si>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</si>
  <si>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</si>
  <si>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</si>
  <si>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</si>
  <si>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</si>
  <si>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</si>
  <si>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</si>
  <si>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</si>
  <si>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</si>
  <si>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</si>
  <si>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</si>
  <si>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</si>
  <si>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</si>
  <si>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</si>
  <si>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</si>
  <si>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</si>
  <si>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</si>
  <si>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</si>
  <si>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</si>
  <si>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</si>
  <si>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</si>
  <si>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</si>
  <si>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</si>
  <si>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</si>
  <si>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</si>
  <si>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</si>
  <si>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</si>
  <si>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</si>
  <si>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</si>
  <si>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</si>
  <si>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</si>
  <si>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</si>
  <si>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</si>
  <si>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</si>
  <si>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</si>
  <si>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</si>
  <si>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</si>
  <si>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</si>
  <si>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</si>
  <si>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</si>
  <si>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</si>
  <si>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</si>
  <si>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</si>
  <si>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</si>
  <si>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</si>
  <si>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</si>
  <si>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</si>
  <si>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</si>
  <si>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</si>
  <si>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</si>
  <si>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</si>
  <si>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</si>
  <si>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</si>
  <si>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</si>
  <si>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</si>
  <si>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</si>
  <si>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</si>
  <si>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</si>
  <si>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</si>
  <si>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</si>
  <si>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</si>
  <si>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</si>
  <si>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</si>
  <si>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</si>
  <si>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</si>
  <si>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</si>
  <si>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</si>
  <si>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</si>
  <si>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</si>
  <si>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</si>
  <si>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</si>
  <si>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</si>
  <si>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</si>
  <si>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</si>
  <si>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</si>
  <si>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</si>
  <si>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</si>
  <si>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</si>
  <si>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</si>
  <si>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</si>
  <si>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</si>
  <si>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</si>
  <si>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</si>
  <si>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</si>
  <si>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</si>
  <si>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</si>
  <si>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</si>
  <si>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</si>
  <si>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</si>
  <si>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</si>
  <si>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</si>
  <si>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</si>
  <si>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</si>
  <si>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</si>
  <si>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</si>
  <si>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</si>
  <si>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</si>
  <si>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</si>
  <si>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</si>
  <si>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</si>
  <si>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</si>
  <si>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</si>
  <si>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</si>
  <si>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</si>
  <si>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</si>
  <si>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</si>
  <si>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</si>
  <si>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</si>
  <si>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</si>
  <si>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</si>
  <si>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</si>
  <si>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</si>
  <si>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</si>
  <si>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</si>
  <si>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</si>
  <si>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</si>
  <si>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</si>
  <si>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</si>
  <si>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</si>
  <si>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</si>
  <si>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</si>
  <si>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</si>
  <si>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</si>
  <si>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</si>
  <si>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</si>
  <si>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</si>
  <si>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</si>
  <si>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</si>
  <si>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</si>
  <si>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</si>
  <si>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</si>
  <si>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</si>
  <si>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</si>
  <si>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</si>
  <si>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</si>
  <si>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</si>
  <si>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</si>
  <si>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</si>
  <si>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</si>
  <si>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</si>
  <si>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</si>
  <si>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</si>
  <si>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</si>
  <si>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</si>
  <si>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</si>
  <si>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</si>
  <si>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</si>
  <si>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</si>
  <si>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</si>
  <si>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</si>
  <si>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</si>
  <si>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</si>
  <si>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</si>
  <si>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</si>
  <si>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</si>
  <si>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</si>
  <si>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</si>
  <si>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</si>
  <si>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</si>
  <si>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</si>
  <si>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</si>
  <si>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</si>
  <si>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</si>
  <si>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</si>
  <si>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</si>
  <si>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</si>
  <si>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</si>
  <si>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</si>
  <si>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</si>
  <si>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</si>
  <si>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</si>
  <si>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</si>
  <si>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</si>
  <si>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</si>
  <si>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</si>
  <si>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</si>
  <si>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</si>
  <si>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</si>
  <si>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</si>
  <si>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</si>
  <si>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</si>
  <si>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</si>
  <si>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</si>
  <si>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</si>
  <si>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</si>
  <si>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</si>
  <si>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</si>
  <si>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</si>
  <si>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</si>
  <si>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</si>
  <si>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</si>
  <si>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</si>
  <si>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</si>
  <si>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</si>
  <si>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</si>
  <si>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</si>
  <si>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</si>
  <si>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</si>
  <si>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</si>
  <si>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</si>
  <si>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</si>
  <si>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</si>
  <si>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</si>
  <si>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</si>
  <si>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</si>
  <si>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</si>
  <si>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</si>
  <si>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</si>
  <si>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</si>
  <si>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</si>
  <si>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</si>
  <si>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</si>
  <si>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</si>
  <si>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</si>
  <si>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</si>
  <si>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</si>
  <si>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</si>
  <si>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</si>
  <si>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</si>
  <si>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</si>
  <si>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</si>
  <si>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</si>
  <si>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</si>
  <si>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</si>
  <si>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</si>
  <si>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</si>
  <si>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</si>
  <si>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</si>
  <si>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</si>
  <si>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</si>
  <si>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</si>
  <si>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</si>
  <si>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</si>
  <si>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</si>
  <si>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</si>
  <si>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</si>
  <si>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</si>
  <si>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</si>
  <si>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</si>
  <si>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</si>
  <si>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</si>
  <si>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</si>
  <si>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</si>
  <si>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</si>
  <si>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</si>
  <si>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</si>
  <si>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</si>
  <si>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</si>
  <si>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</si>
  <si>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</si>
  <si>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</si>
  <si>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</si>
  <si>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</si>
  <si>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</si>
  <si>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</si>
  <si>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</si>
  <si>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</si>
  <si>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</si>
  <si>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</si>
  <si>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</si>
  <si>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</si>
  <si>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</si>
  <si>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</si>
  <si>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</si>
  <si>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</si>
  <si>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</si>
  <si>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</si>
  <si>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</si>
  <si>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</si>
  <si>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</si>
  <si>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</si>
  <si>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</si>
  <si>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</si>
  <si>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</si>
  <si>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</si>
  <si>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</si>
  <si>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</si>
  <si>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</si>
  <si>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</si>
  <si>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</si>
  <si>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</si>
  <si>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</si>
  <si>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</si>
  <si>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</si>
  <si>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</si>
  <si>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</si>
  <si>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</si>
  <si>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</si>
  <si>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</si>
  <si>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</si>
  <si>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</si>
  <si>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</si>
  <si>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</si>
  <si>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</si>
  <si>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</si>
  <si>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</si>
  <si>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</si>
  <si>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</si>
  <si>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</si>
  <si>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</si>
  <si>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</si>
  <si>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</si>
  <si>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</si>
  <si>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</si>
  <si>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</si>
  <si>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</si>
  <si>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</si>
  <si>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</si>
  <si>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</si>
  <si>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</si>
  <si>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</si>
  <si>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</si>
  <si>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</si>
  <si>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</si>
  <si>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</si>
  <si>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</si>
  <si>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</si>
  <si>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</si>
  <si>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</si>
  <si>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</si>
  <si>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</si>
  <si>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</si>
  <si>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</si>
  <si>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</si>
  <si>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</si>
  <si>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</si>
  <si>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</si>
  <si>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</si>
  <si>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</si>
  <si>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</si>
  <si>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</si>
  <si>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</si>
  <si>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</si>
  <si>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</si>
  <si>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</si>
  <si>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</si>
  <si>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</si>
  <si>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</si>
  <si>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</si>
  <si>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</si>
  <si>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</si>
  <si>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</si>
  <si>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</si>
  <si>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</si>
  <si>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</si>
  <si>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</si>
  <si>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</si>
  <si>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</si>
  <si>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</si>
  <si>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</si>
  <si>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</si>
  <si>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</si>
  <si>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</si>
  <si>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</si>
  <si>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</si>
  <si>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</si>
  <si>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</si>
  <si>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</si>
  <si>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</si>
  <si>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</si>
  <si>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</si>
  <si>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</si>
  <si>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</si>
  <si>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</si>
  <si>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</si>
  <si>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</si>
  <si>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</si>
  <si>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</si>
  <si>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</si>
  <si>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</si>
  <si>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</si>
  <si>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</si>
  <si>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</si>
  <si>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</si>
  <si>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</si>
  <si>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</si>
  <si>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</si>
  <si>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</si>
  <si>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</si>
  <si>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</si>
  <si>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</si>
  <si>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</si>
  <si>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</si>
  <si>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</si>
  <si>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</si>
  <si>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</si>
  <si>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</si>
  <si>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</si>
  <si>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</si>
  <si>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</si>
  <si>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</si>
  <si>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</si>
  <si>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</si>
  <si>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</si>
  <si>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</si>
  <si>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</si>
  <si>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</si>
  <si>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</si>
  <si>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</si>
  <si>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</si>
  <si>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</si>
  <si>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</si>
  <si>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</si>
  <si>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</si>
  <si>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</si>
  <si>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</si>
  <si>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</si>
  <si>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</si>
  <si>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</si>
  <si>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</si>
  <si>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</si>
  <si>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</si>
  <si>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</si>
  <si>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</si>
  <si>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</si>
  <si>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</si>
  <si>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</si>
  <si>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</si>
  <si>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</si>
  <si>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</si>
  <si>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</si>
  <si>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</si>
  <si>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</si>
  <si>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</si>
  <si>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</si>
  <si>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</si>
  <si>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</si>
  <si>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</si>
  <si>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</si>
  <si>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</si>
  <si>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</si>
  <si>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</si>
  <si>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</si>
  <si>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</si>
  <si>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</si>
  <si>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</si>
  <si>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</si>
  <si>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</si>
  <si>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</si>
  <si>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</si>
  <si>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</si>
  <si>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</si>
  <si>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</si>
  <si>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</si>
  <si>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</si>
  <si>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</si>
  <si>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</si>
  <si>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</si>
  <si>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</si>
  <si>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</si>
  <si>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</si>
  <si>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</si>
  <si>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</si>
  <si>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</si>
  <si>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</si>
  <si>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</si>
  <si>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</si>
  <si>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</si>
  <si>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</si>
  <si>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</si>
  <si>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</si>
  <si>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</si>
  <si>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</si>
  <si>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</si>
  <si>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</si>
  <si>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</si>
  <si>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</si>
  <si>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</si>
  <si>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</si>
  <si>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</si>
  <si>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</si>
  <si>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</si>
  <si>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</si>
  <si>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</si>
  <si>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</si>
  <si>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</si>
  <si>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</si>
  <si>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</si>
  <si>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</si>
  <si>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</si>
  <si>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</si>
  <si>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</si>
  <si>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</si>
  <si>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</si>
  <si>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</si>
  <si>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</si>
  <si>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</si>
  <si>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</si>
  <si>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</si>
  <si>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</si>
  <si>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</si>
  <si>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</si>
  <si>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</si>
  <si>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</si>
  <si>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</si>
  <si>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</si>
  <si>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</si>
  <si>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</si>
  <si>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</si>
  <si>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</si>
  <si>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</si>
  <si>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</si>
  <si>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</si>
  <si>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</si>
  <si>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</si>
  <si>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</si>
  <si>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</si>
  <si>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</si>
  <si>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</si>
  <si>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</si>
  <si>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</si>
  <si>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</si>
  <si>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</si>
  <si>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</si>
  <si>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</si>
  <si>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</si>
  <si>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</si>
  <si>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</si>
  <si>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</si>
  <si>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</si>
  <si>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</si>
  <si>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</si>
  <si>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</si>
  <si>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</si>
  <si>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</si>
  <si>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</si>
  <si>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</si>
  <si>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</si>
  <si>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</si>
  <si>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</si>
  <si>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</si>
  <si>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</si>
  <si>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</si>
  <si>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</si>
  <si>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</si>
  <si>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</si>
  <si>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</si>
  <si>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</si>
  <si>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</si>
  <si>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</si>
  <si>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</si>
  <si>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</si>
  <si>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</si>
  <si>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</si>
  <si>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</si>
  <si>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</si>
  <si>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</si>
  <si>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</si>
  <si>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</si>
  <si>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</si>
  <si>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</si>
  <si>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</si>
  <si>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</si>
  <si>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</si>
  <si>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</si>
  <si>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</si>
  <si>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</si>
  <si>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</si>
  <si>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</si>
  <si>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</si>
  <si>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</si>
  <si>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</si>
  <si>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</si>
  <si>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</si>
  <si>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</si>
  <si>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</si>
  <si>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</si>
  <si>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</si>
  <si>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</si>
  <si>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</si>
  <si>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</si>
  <si>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</si>
  <si>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</si>
  <si>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</si>
  <si>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</si>
  <si>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</si>
  <si>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</si>
  <si>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</si>
  <si>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</si>
  <si>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</si>
  <si>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</si>
  <si>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</si>
  <si>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</si>
  <si>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</si>
  <si>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</si>
  <si>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</si>
  <si>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</si>
  <si>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</si>
  <si>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</si>
  <si>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</si>
  <si>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</si>
  <si>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</si>
  <si>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</si>
  <si>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</si>
  <si>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</si>
  <si>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</si>
  <si>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</si>
  <si>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</si>
  <si>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</si>
  <si>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</si>
  <si>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</si>
  <si>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</si>
  <si>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</si>
  <si>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</si>
  <si>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</si>
  <si>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</si>
  <si>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</si>
  <si>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</si>
  <si>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</si>
  <si>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</si>
  <si>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</si>
  <si>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</si>
  <si>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</si>
  <si>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</si>
  <si>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</si>
  <si>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</si>
  <si>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</si>
  <si>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</si>
  <si>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</si>
  <si>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</si>
  <si>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</si>
  <si>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</si>
  <si>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</si>
  <si>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</si>
  <si>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</si>
  <si>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</si>
  <si>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</si>
  <si>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</si>
  <si>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</si>
  <si>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</si>
  <si>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</si>
  <si>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</si>
  <si>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</si>
  <si>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</si>
  <si>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</si>
  <si>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</si>
  <si>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</si>
  <si>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</si>
  <si>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</si>
  <si>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</si>
  <si>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</si>
  <si>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</si>
  <si>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</si>
  <si>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</si>
  <si>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</si>
  <si>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</si>
  <si>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</si>
  <si>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</si>
  <si>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</si>
  <si>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</si>
  <si>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</si>
  <si>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</si>
  <si>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</si>
  <si>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</si>
  <si>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</si>
  <si>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</si>
  <si>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</si>
  <si>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</si>
  <si>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</si>
  <si>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</si>
  <si>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</si>
  <si>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</si>
  <si>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</si>
  <si>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</si>
  <si>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</si>
  <si>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</si>
  <si>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</si>
  <si>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</si>
  <si>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</si>
  <si>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</si>
  <si>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</si>
  <si>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</si>
  <si>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</si>
  <si>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</si>
  <si>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</si>
  <si>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</si>
  <si>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</si>
  <si>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</si>
  <si>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</si>
  <si>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</si>
  <si>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</si>
  <si>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</si>
  <si>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</si>
  <si>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</si>
  <si>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</si>
  <si>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</si>
  <si>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</si>
  <si>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</si>
  <si>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</si>
  <si>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</si>
  <si>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</si>
  <si>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</si>
  <si>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</si>
  <si>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</si>
  <si>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</si>
  <si>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</si>
  <si>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</si>
  <si>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</si>
  <si>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</si>
  <si>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</si>
  <si>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</si>
  <si>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</si>
  <si>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</si>
  <si>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</si>
  <si>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</si>
  <si>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</si>
  <si>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</si>
  <si>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</si>
  <si>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</si>
  <si>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</si>
  <si>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</si>
  <si>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</si>
  <si>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</si>
  <si>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</si>
  <si>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</si>
  <si>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</si>
  <si>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</si>
  <si>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</si>
  <si>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</si>
  <si>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</si>
  <si>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</si>
  <si>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</si>
  <si>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</si>
  <si>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</si>
  <si>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</si>
  <si>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</si>
  <si>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</si>
  <si>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</si>
  <si>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</si>
  <si>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</si>
  <si>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</si>
  <si>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</si>
  <si>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</si>
  <si>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</si>
  <si>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</si>
  <si>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</si>
  <si>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</si>
  <si>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</si>
  <si>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</si>
  <si>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</si>
  <si>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</si>
  <si>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</si>
  <si>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</si>
  <si>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</si>
  <si>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</si>
  <si>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</si>
  <si>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</si>
  <si>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</si>
  <si>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</si>
  <si>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</si>
  <si>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</si>
  <si>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</si>
  <si>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</si>
  <si>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</si>
  <si>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</si>
  <si>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</si>
  <si>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</si>
  <si>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</si>
  <si>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</si>
  <si>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</si>
  <si>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</si>
  <si>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</si>
  <si>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</si>
  <si>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</si>
  <si>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</si>
  <si>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</si>
  <si>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</si>
  <si>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</si>
  <si>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</si>
  <si>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</si>
  <si>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</si>
  <si>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</si>
  <si>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</si>
  <si>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</si>
  <si>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</si>
  <si>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</si>
  <si>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</si>
  <si>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</si>
  <si>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</si>
  <si>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</si>
  <si>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</si>
  <si>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</si>
  <si>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</si>
  <si>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</si>
  <si>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</si>
  <si>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</si>
  <si>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</si>
  <si>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</si>
  <si>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</si>
  <si>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</si>
  <si>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</si>
  <si>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</si>
  <si>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</si>
  <si>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</si>
  <si>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</si>
  <si>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</si>
  <si>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</si>
  <si>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</si>
  <si>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</si>
  <si>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</si>
  <si>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</si>
  <si>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</si>
  <si>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</si>
  <si>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</si>
  <si>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</si>
  <si>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</si>
  <si>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</si>
  <si>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</si>
  <si>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</si>
  <si>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</si>
  <si>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</si>
  <si>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</si>
  <si>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</si>
  <si>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</si>
  <si>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</si>
  <si>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</si>
  <si>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</si>
  <si>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</si>
  <si>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</si>
  <si>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</si>
  <si>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</si>
  <si>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</si>
  <si>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</si>
  <si>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</si>
  <si>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</si>
  <si>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</si>
  <si>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</si>
  <si>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</si>
  <si>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</si>
  <si>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</si>
  <si>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</si>
  <si>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</si>
  <si>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</si>
  <si>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</si>
  <si>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</si>
  <si>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</si>
  <si>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</si>
  <si>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</si>
  <si>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</si>
  <si>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</si>
  <si>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</si>
  <si>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</si>
  <si>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</si>
  <si>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</si>
  <si>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</si>
  <si>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</si>
  <si>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</si>
  <si>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</si>
  <si>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</si>
  <si>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</si>
  <si>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</si>
  <si>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</si>
  <si>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</si>
  <si>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</si>
  <si>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</si>
  <si>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</si>
  <si>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</si>
  <si>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</si>
  <si>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</si>
  <si>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</si>
  <si>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</si>
  <si>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</si>
  <si>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</si>
  <si>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</si>
  <si>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</si>
  <si>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</si>
  <si>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</si>
  <si>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</si>
  <si>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</si>
  <si>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</si>
  <si>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</si>
  <si>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</si>
  <si>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</si>
  <si>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</si>
  <si>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</si>
  <si>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</si>
  <si>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</si>
  <si>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</si>
  <si>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</si>
  <si>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</si>
  <si>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</si>
  <si>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</si>
  <si>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</si>
  <si>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</si>
  <si>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</si>
  <si>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</si>
  <si>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</si>
  <si>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</si>
  <si>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</si>
  <si>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</si>
  <si>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</si>
  <si>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</si>
  <si>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</si>
  <si>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</si>
  <si>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</si>
  <si>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</si>
  <si>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</si>
  <si>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</si>
  <si>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</si>
  <si>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</si>
  <si>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</si>
  <si>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</si>
  <si>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</si>
  <si>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</si>
  <si>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</si>
  <si>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</si>
  <si>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</si>
  <si>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</si>
  <si>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</si>
  <si>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</si>
  <si>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</si>
  <si>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</si>
  <si>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</si>
  <si>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</si>
  <si>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</si>
  <si>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</si>
  <si>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</si>
  <si>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</si>
  <si>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</si>
  <si>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</si>
  <si>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</si>
  <si>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</si>
  <si>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</si>
  <si>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</si>
  <si>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</si>
  <si>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</si>
  <si>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</si>
  <si>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</si>
  <si>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</si>
  <si>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</si>
  <si>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</si>
  <si>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</si>
  <si>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</si>
  <si>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</si>
  <si>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</si>
  <si>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</si>
  <si>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</si>
  <si>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</si>
  <si>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</si>
  <si>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</si>
  <si>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</si>
  <si>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</si>
  <si>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</si>
  <si>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</si>
  <si>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</si>
  <si>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</si>
  <si>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</si>
  <si>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</si>
  <si>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</si>
  <si>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</si>
  <si>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</si>
  <si>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</si>
  <si>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</si>
  <si>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</si>
  <si>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</si>
  <si>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</si>
  <si>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</si>
  <si>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</si>
  <si>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</si>
  <si>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</si>
  <si>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</si>
  <si>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</si>
  <si>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</si>
  <si>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</si>
  <si>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</si>
  <si>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</si>
  <si>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</si>
  <si>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</si>
  <si>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</si>
  <si>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</si>
  <si>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</si>
  <si>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</si>
  <si>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</si>
  <si>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</si>
  <si>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</si>
  <si>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</si>
  <si>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</si>
  <si>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</si>
  <si>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</si>
  <si>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</si>
  <si>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</si>
  <si>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</si>
  <si>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</si>
  <si>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</si>
  <si>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</si>
  <si>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</si>
  <si>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</si>
  <si>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</si>
  <si>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</si>
  <si>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</si>
  <si>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</si>
  <si>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</si>
  <si>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</si>
  <si>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</si>
  <si>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</si>
  <si>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</si>
  <si>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</si>
  <si>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</si>
  <si>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</si>
  <si>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</si>
  <si>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</si>
  <si>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</si>
  <si>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</si>
  <si>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</si>
  <si>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</si>
  <si>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</si>
  <si>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</si>
  <si>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</si>
  <si>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</si>
  <si>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</si>
  <si>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</si>
  <si>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</si>
  <si>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</si>
  <si>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</si>
  <si>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</si>
  <si>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</si>
  <si>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</si>
  <si>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</si>
  <si>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</si>
  <si>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</si>
  <si>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</si>
  <si>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</si>
  <si>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</si>
  <si>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</si>
  <si>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</si>
  <si>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</si>
  <si>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</si>
  <si>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</si>
  <si>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</si>
  <si>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</si>
  <si>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</si>
  <si>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</si>
  <si>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</si>
  <si>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</si>
  <si>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</si>
  <si>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</si>
  <si>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</si>
  <si>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</si>
  <si>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</si>
  <si>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</si>
  <si>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</si>
  <si>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</si>
  <si>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</si>
  <si>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</si>
  <si>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</si>
  <si>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</si>
  <si>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</si>
  <si>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</si>
  <si>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</si>
  <si>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</si>
  <si>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</si>
  <si>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</si>
  <si>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</si>
  <si>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</si>
  <si>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</si>
  <si>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</si>
  <si>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</si>
  <si>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</si>
  <si>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</si>
  <si>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</si>
  <si>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</si>
  <si>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</si>
  <si>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</si>
  <si>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</si>
  <si>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</si>
  <si>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</si>
  <si>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</si>
  <si>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</si>
  <si>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</si>
  <si>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</si>
  <si>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</si>
  <si>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</si>
  <si>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</si>
  <si>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</si>
  <si>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</si>
  <si>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</si>
  <si>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</si>
  <si>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</si>
  <si>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</si>
  <si>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</si>
  <si>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</si>
  <si>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</si>
  <si>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</si>
  <si>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</si>
  <si>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</si>
  <si>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</si>
  <si>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</si>
  <si>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</si>
  <si>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</si>
  <si>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</si>
  <si>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</si>
  <si>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</si>
  <si>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</si>
  <si>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</si>
  <si>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</si>
  <si>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</si>
  <si>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</si>
  <si>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</si>
  <si>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</si>
  <si>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</si>
  <si>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</si>
  <si>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</si>
  <si>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</si>
  <si>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</si>
  <si>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</si>
  <si>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</si>
  <si>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</si>
  <si>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</si>
  <si>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</si>
  <si>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</si>
  <si>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</si>
  <si>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</si>
  <si>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</si>
  <si>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</si>
  <si>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</si>
  <si>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</si>
  <si>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</si>
  <si>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</si>
  <si>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</si>
  <si>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</si>
  <si>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</si>
  <si>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</si>
  <si>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</si>
  <si>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</si>
  <si>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</si>
  <si>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</si>
  <si>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</si>
  <si>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</si>
  <si>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</si>
  <si>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</si>
  <si>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</si>
  <si>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</si>
  <si>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</si>
  <si>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</si>
  <si>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</si>
  <si>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</si>
  <si>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</si>
  <si>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</si>
  <si>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</si>
  <si>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</si>
  <si>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</si>
  <si>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</si>
  <si>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</si>
  <si>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</si>
  <si>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</si>
  <si>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</si>
  <si>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</si>
  <si>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</si>
  <si>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</si>
  <si>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</si>
  <si>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</si>
  <si>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</si>
  <si>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</si>
  <si>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</si>
  <si>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</si>
  <si>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</si>
  <si>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</si>
  <si>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</si>
  <si>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</si>
  <si>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</si>
  <si>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</si>
  <si>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</si>
  <si>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</si>
  <si>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</si>
  <si>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</si>
  <si>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</si>
  <si>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</si>
  <si>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</si>
  <si>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</si>
  <si>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</si>
  <si>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</si>
  <si>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</si>
  <si>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</si>
  <si>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</si>
  <si>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</si>
  <si>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</si>
  <si>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</si>
  <si>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</si>
  <si>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</si>
  <si>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</si>
  <si>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</si>
  <si>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</si>
  <si>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</si>
  <si>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</si>
  <si>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</si>
  <si>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</si>
  <si>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</si>
  <si>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</si>
  <si>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</si>
  <si>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</si>
  <si>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</si>
  <si>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</si>
  <si>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</si>
  <si>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</si>
  <si>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</si>
  <si>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</si>
  <si>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</si>
  <si>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</si>
  <si>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</si>
  <si>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</si>
  <si>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</si>
  <si>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</si>
  <si>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</si>
  <si>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</si>
  <si>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</si>
  <si>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</si>
  <si>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</si>
  <si>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</si>
  <si>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</si>
  <si>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</si>
  <si>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</si>
  <si>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</si>
  <si>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</si>
  <si>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</si>
  <si>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</si>
  <si>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</si>
  <si>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</si>
  <si>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</si>
  <si>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</si>
  <si>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</si>
  <si>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</si>
  <si>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</si>
  <si>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</si>
  <si>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</si>
  <si>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</si>
  <si>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</si>
  <si>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</si>
  <si>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</si>
  <si>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</si>
  <si>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</si>
  <si>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</si>
  <si>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</si>
  <si>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</si>
  <si>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</si>
  <si>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</si>
  <si>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</si>
  <si>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</si>
  <si>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</si>
  <si>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</si>
  <si>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</si>
  <si>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</si>
  <si>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</si>
  <si>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</si>
  <si>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</si>
  <si>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</si>
  <si>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</si>
  <si>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</si>
  <si>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</si>
  <si>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</si>
  <si>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</si>
  <si>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</si>
  <si>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</si>
  <si>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</si>
  <si>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</si>
  <si>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</si>
  <si>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</si>
  <si>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</si>
  <si>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</si>
  <si>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</si>
  <si>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</si>
  <si>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</si>
  <si>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</si>
  <si>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</si>
  <si>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</si>
  <si>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</si>
  <si>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</si>
  <si>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</si>
  <si>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</si>
  <si>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</si>
  <si>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</si>
  <si>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</si>
  <si>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</si>
  <si>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</si>
  <si>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</si>
  <si>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</si>
  <si>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</si>
  <si>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</si>
  <si>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</si>
  <si>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</si>
  <si>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</si>
  <si>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</si>
  <si>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</si>
  <si>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</si>
  <si>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</si>
  <si>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</si>
  <si>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</si>
  <si>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</si>
  <si>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</si>
  <si>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</si>
  <si>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</si>
  <si>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</si>
  <si>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</si>
  <si>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</si>
  <si>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</si>
  <si>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</si>
  <si>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</si>
  <si>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</si>
  <si>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</si>
  <si>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</si>
  <si>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</si>
  <si>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</si>
  <si>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</si>
  <si>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</si>
  <si>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</si>
  <si>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</si>
  <si>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</si>
  <si>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</si>
  <si>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</si>
  <si>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</si>
  <si>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</si>
  <si>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</si>
  <si>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</si>
  <si>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</si>
  <si>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</si>
  <si>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</si>
  <si>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</si>
  <si>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</si>
  <si>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</si>
  <si>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</si>
  <si>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</si>
  <si>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</si>
  <si>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</si>
  <si>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</si>
  <si>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</si>
  <si>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</si>
  <si>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</si>
  <si>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</si>
  <si>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</si>
  <si>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</si>
  <si>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</si>
  <si>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</si>
  <si>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</si>
  <si>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</si>
  <si>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</si>
  <si>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</si>
  <si>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</si>
  <si>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</si>
  <si>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</si>
  <si>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</si>
  <si>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</si>
  <si>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</si>
  <si>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</si>
  <si>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</si>
  <si>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</si>
  <si>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</si>
  <si>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</si>
  <si>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</si>
  <si>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</si>
  <si>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</si>
  <si>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</si>
  <si>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</si>
  <si>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</si>
  <si>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</si>
  <si>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</si>
  <si>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</si>
  <si>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</si>
  <si>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</si>
  <si>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</si>
  <si>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</si>
  <si>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</si>
  <si>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</si>
  <si>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</si>
  <si>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</si>
  <si>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</si>
  <si>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</si>
  <si>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</si>
  <si>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</si>
  <si>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</si>
  <si>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</si>
  <si>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</si>
  <si>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</si>
  <si>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</si>
  <si>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</si>
  <si>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</si>
  <si>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</si>
  <si>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</si>
  <si>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</si>
  <si>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</si>
  <si>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</si>
  <si>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</si>
  <si>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</si>
  <si>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</si>
  <si>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</si>
  <si>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</si>
  <si>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</si>
  <si>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</si>
  <si>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</si>
  <si>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</si>
  <si>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</si>
  <si>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</si>
  <si>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</si>
  <si>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</si>
  <si>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</si>
  <si>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</si>
  <si>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</si>
  <si>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</si>
  <si>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</si>
  <si>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</si>
  <si>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</si>
  <si>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</si>
  <si>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</si>
  <si>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</si>
  <si>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</si>
  <si>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</si>
  <si>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</si>
  <si>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</si>
  <si>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</si>
  <si>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</si>
  <si>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</si>
  <si>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</si>
  <si>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</si>
  <si>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</si>
  <si>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</si>
  <si>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</si>
  <si>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</si>
  <si>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</si>
  <si>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</si>
  <si>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</si>
  <si>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</si>
  <si>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</si>
  <si>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</si>
  <si>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</si>
  <si>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</si>
  <si>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</si>
  <si>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</si>
  <si>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</si>
  <si>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</si>
  <si>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</si>
  <si>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</si>
  <si>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</si>
  <si>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</si>
  <si>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</si>
  <si>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</si>
  <si>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</si>
  <si>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</si>
  <si>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</si>
  <si>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</si>
  <si>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</si>
  <si>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</si>
  <si>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</si>
  <si>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</si>
  <si>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</si>
  <si>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</si>
  <si>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</si>
  <si>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</si>
  <si>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</si>
  <si>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</si>
  <si>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</si>
  <si>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</si>
  <si>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</si>
  <si>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</si>
  <si>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</si>
  <si>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</si>
  <si>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</si>
  <si>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</si>
  <si>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</si>
  <si>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</si>
  <si>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</si>
  <si>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</si>
  <si>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</si>
  <si>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</si>
  <si>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</si>
  <si>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</si>
  <si>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</si>
  <si>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</si>
  <si>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</si>
  <si>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</si>
  <si>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</si>
  <si>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</si>
  <si>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</si>
  <si>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</si>
  <si>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</si>
  <si>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</si>
  <si>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</si>
  <si>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</si>
  <si>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</si>
  <si>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</si>
  <si>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</si>
  <si>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</si>
  <si>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</si>
  <si>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</si>
  <si>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</si>
  <si>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</si>
  <si>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</si>
  <si>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</si>
  <si>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</si>
  <si>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</si>
  <si>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</si>
  <si>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</si>
  <si>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</si>
  <si>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</si>
  <si>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</si>
  <si>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</si>
  <si>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</si>
  <si>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</si>
  <si>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</si>
  <si>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</si>
  <si>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</si>
  <si>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</si>
  <si>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</si>
  <si>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</si>
  <si>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</si>
  <si>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</si>
  <si>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</si>
  <si>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</si>
  <si>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</si>
  <si>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</si>
  <si>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</si>
  <si>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</si>
  <si>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</si>
  <si>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</si>
  <si>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</si>
  <si>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</si>
  <si>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</si>
  <si>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</si>
  <si>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</si>
  <si>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</si>
  <si>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</si>
  <si>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</si>
  <si>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</si>
  <si>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</si>
  <si>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</si>
  <si>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</si>
  <si>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</si>
  <si>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</si>
  <si>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</si>
  <si>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</si>
  <si>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</si>
  <si>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</si>
  <si>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</si>
  <si>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</si>
  <si>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</si>
  <si>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</si>
  <si>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</si>
  <si>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</si>
  <si>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</si>
  <si>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</si>
  <si>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</si>
  <si>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</si>
  <si>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</si>
  <si>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</si>
  <si>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</si>
  <si>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</si>
  <si>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</si>
  <si>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</si>
  <si>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</si>
  <si>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</si>
  <si>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</si>
  <si>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</si>
  <si>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</si>
  <si>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</si>
  <si>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</si>
  <si>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</si>
  <si>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</si>
  <si>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</si>
  <si>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</si>
  <si>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</si>
  <si>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</si>
  <si>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</si>
  <si>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</si>
  <si>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</si>
  <si>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</si>
  <si>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</si>
  <si>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</si>
  <si>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</si>
  <si>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</si>
  <si>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</si>
  <si>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</si>
  <si>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</si>
  <si>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</si>
  <si>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</si>
  <si>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</si>
  <si>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</si>
  <si>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</si>
  <si>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</si>
  <si>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</si>
  <si>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</si>
  <si>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</si>
  <si>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</si>
  <si>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</si>
  <si>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</si>
  <si>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</si>
  <si>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</si>
  <si>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</si>
  <si>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</si>
  <si>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</si>
  <si>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</si>
  <si>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</si>
  <si>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</si>
  <si>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</si>
  <si>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</si>
  <si>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</si>
  <si>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</si>
  <si>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</si>
  <si>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</si>
  <si>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</si>
  <si>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</si>
  <si>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</si>
  <si>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</si>
  <si>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</si>
  <si>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</si>
  <si>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</si>
  <si>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</si>
  <si>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</si>
  <si>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</si>
  <si>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</si>
  <si>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</si>
  <si>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</si>
  <si>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</si>
  <si>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</si>
  <si>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</si>
  <si>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</si>
  <si>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</si>
  <si>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</si>
  <si>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</si>
  <si>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</si>
  <si>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</si>
  <si>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</si>
  <si>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</si>
  <si>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</si>
  <si>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</si>
  <si>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</si>
  <si>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</si>
  <si>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</si>
  <si>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</si>
  <si>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</si>
  <si>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</si>
  <si>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</si>
  <si>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</si>
  <si>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</si>
  <si>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</si>
  <si>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</si>
  <si>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</si>
  <si>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</si>
  <si>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</si>
  <si>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</si>
  <si>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</si>
  <si>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</si>
  <si>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</si>
  <si>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</si>
  <si>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</si>
  <si>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</si>
  <si>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</si>
  <si>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</si>
  <si>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</si>
  <si>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</si>
  <si>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</si>
  <si>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</si>
  <si>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</si>
  <si>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</si>
  <si>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</si>
  <si>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</si>
  <si>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</si>
  <si>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</si>
  <si>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</si>
  <si>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</si>
  <si>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</si>
  <si>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</si>
  <si>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</si>
  <si>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</si>
  <si>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</si>
  <si>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</si>
  <si>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</si>
  <si>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</si>
  <si>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</si>
  <si>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</si>
  <si>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</si>
  <si>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</si>
  <si>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</si>
  <si>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</si>
  <si>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</si>
  <si>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</si>
  <si>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</si>
  <si>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</si>
  <si>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</si>
  <si>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</si>
  <si>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</si>
  <si>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</si>
  <si>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</si>
  <si>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</si>
  <si>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</si>
  <si>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</si>
  <si>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</si>
  <si>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</si>
  <si>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</si>
  <si>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</si>
  <si>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</si>
  <si>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</si>
  <si>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</si>
  <si>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</si>
  <si>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</si>
  <si>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</si>
  <si>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</si>
  <si>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</si>
  <si>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</si>
  <si>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</si>
  <si>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</si>
  <si>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</si>
  <si>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</si>
  <si>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</si>
  <si>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</si>
  <si>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</si>
  <si>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</si>
  <si>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</si>
  <si>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</si>
  <si>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</si>
  <si>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</si>
  <si>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</si>
  <si>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</si>
  <si>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</si>
  <si>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</si>
  <si>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</si>
  <si>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</si>
  <si>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</si>
  <si>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</si>
  <si>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</si>
  <si>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</si>
  <si>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</si>
  <si>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</si>
  <si>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</si>
  <si>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</si>
  <si>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</si>
  <si>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</si>
  <si>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</si>
  <si>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</si>
  <si>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</si>
  <si>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</si>
  <si>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</si>
  <si>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</si>
  <si>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</si>
  <si>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</si>
  <si>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</si>
  <si>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</si>
  <si>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</si>
  <si>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</si>
  <si>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</si>
  <si>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</si>
  <si>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</si>
  <si>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</si>
  <si>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</si>
  <si>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</si>
  <si>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</si>
  <si>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</si>
  <si>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</si>
  <si>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</si>
  <si>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</si>
  <si>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</si>
  <si>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</si>
  <si>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</si>
  <si>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</si>
  <si>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</si>
  <si>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</si>
  <si>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</si>
  <si>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</si>
  <si>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</si>
  <si>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</si>
  <si>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</si>
  <si>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</si>
  <si>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</si>
  <si>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</si>
  <si>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</si>
  <si>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</si>
  <si>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</si>
  <si>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</si>
  <si>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</si>
  <si>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</si>
  <si>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</si>
  <si>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</si>
  <si>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</si>
  <si>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</si>
  <si>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</si>
  <si>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</si>
  <si>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</si>
  <si>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</si>
  <si>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</si>
  <si>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</si>
  <si>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</si>
  <si>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</si>
  <si>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</si>
  <si>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</si>
  <si>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</si>
  <si>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</si>
  <si>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</si>
  <si>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</si>
  <si>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</si>
  <si>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</si>
  <si>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</si>
  <si>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</si>
  <si>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</si>
  <si>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</si>
  <si>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</si>
  <si>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</si>
  <si>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</si>
  <si>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</si>
  <si>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</si>
  <si>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</si>
  <si>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</si>
  <si>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</si>
  <si>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</si>
  <si>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</si>
  <si>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</si>
  <si>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</si>
  <si>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</si>
  <si>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</si>
  <si>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</si>
  <si>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</si>
  <si>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</si>
  <si>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</si>
  <si>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</si>
  <si>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</si>
  <si>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</si>
  <si>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</si>
  <si>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</si>
  <si>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</si>
  <si>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</si>
  <si>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</si>
  <si>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</si>
  <si>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</si>
  <si>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</si>
  <si>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</si>
  <si>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</si>
  <si>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</si>
  <si>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</si>
  <si>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</si>
  <si>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</si>
  <si>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</si>
  <si>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</si>
  <si>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</si>
  <si>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</si>
  <si>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</si>
  <si>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</si>
  <si>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</si>
  <si>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</si>
  <si>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</si>
  <si>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</si>
  <si>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</si>
  <si>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</si>
  <si>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</si>
  <si>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</si>
  <si>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</si>
  <si>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</si>
  <si>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</si>
  <si>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</si>
  <si>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</si>
  <si>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</si>
  <si>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</si>
  <si>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</si>
  <si>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</si>
  <si>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</si>
  <si>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</si>
  <si>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</si>
  <si>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</si>
  <si>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</si>
  <si>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</si>
  <si>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</si>
  <si>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</si>
  <si>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</si>
  <si>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</si>
  <si>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</si>
  <si>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</si>
  <si>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</si>
  <si>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</si>
  <si>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</si>
  <si>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</si>
  <si>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</si>
  <si>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</si>
  <si>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</si>
  <si>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</si>
  <si>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</si>
  <si>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</si>
  <si>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</si>
  <si>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</si>
  <si>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</si>
  <si>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</si>
  <si>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</si>
  <si>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</si>
  <si>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</si>
  <si>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</si>
  <si>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</si>
  <si>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</si>
  <si>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</si>
  <si>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</si>
  <si>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</si>
  <si>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</si>
  <si>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</si>
  <si>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</si>
  <si>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</si>
  <si>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</si>
  <si>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</si>
  <si>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</si>
  <si>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</si>
  <si>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</si>
  <si>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</si>
  <si>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</si>
  <si>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</si>
  <si>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</si>
  <si>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</si>
  <si>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</si>
  <si>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</si>
  <si>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</si>
  <si>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</si>
  <si>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</si>
  <si>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</si>
  <si>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</si>
  <si>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</si>
  <si>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</si>
  <si>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</si>
  <si>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</si>
  <si>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</si>
  <si>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</si>
  <si>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</si>
  <si>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</si>
  <si>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</si>
  <si>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</si>
  <si>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</si>
  <si>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</si>
  <si>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</si>
  <si>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</si>
  <si>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</si>
  <si>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</si>
  <si>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</si>
  <si>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</si>
  <si>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</si>
  <si>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</si>
  <si>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</si>
  <si>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</si>
  <si>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</si>
  <si>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</si>
  <si>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</si>
  <si>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</si>
  <si>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</si>
  <si>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</si>
  <si>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</si>
  <si>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</si>
  <si>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</si>
  <si>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</si>
  <si>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</si>
  <si>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</si>
  <si>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</si>
  <si>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</si>
  <si>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</si>
  <si>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</si>
  <si>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</si>
  <si>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</si>
  <si>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</si>
  <si>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</si>
  <si>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</si>
  <si>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</si>
  <si>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</si>
  <si>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</si>
  <si>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</si>
  <si>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</si>
  <si>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</si>
  <si>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</si>
  <si>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</si>
  <si>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</si>
  <si>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</si>
  <si>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</si>
  <si>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</si>
  <si>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</si>
  <si>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</si>
  <si>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</si>
  <si>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</si>
  <si>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</si>
  <si>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</si>
  <si>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</si>
  <si>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</si>
  <si>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</si>
  <si>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</si>
  <si>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</si>
  <si>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</si>
  <si>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</si>
  <si>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</si>
  <si>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</si>
  <si>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</si>
  <si>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</si>
  <si>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</si>
  <si>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</si>
  <si>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</si>
  <si>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</si>
  <si>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</si>
  <si>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</si>
  <si>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</si>
  <si>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</si>
  <si>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</si>
  <si>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</si>
  <si>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</si>
  <si>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</si>
  <si>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</si>
  <si>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</si>
  <si>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</si>
  <si>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</si>
  <si>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</si>
  <si>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</si>
  <si>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</si>
  <si>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</si>
  <si>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</si>
  <si>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</si>
  <si>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</si>
  <si>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</si>
  <si>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</si>
  <si>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</si>
  <si>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</si>
  <si>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</si>
  <si>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</si>
  <si>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</si>
  <si>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</si>
  <si>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</si>
  <si>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</si>
  <si>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</si>
  <si>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</si>
  <si>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</si>
  <si>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</si>
  <si>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</si>
  <si>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</si>
  <si>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</si>
  <si>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</si>
  <si>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</si>
  <si>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</si>
  <si>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</si>
  <si>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</si>
  <si>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</si>
  <si>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</si>
  <si>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</si>
  <si>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</si>
  <si>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</si>
  <si>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</si>
  <si>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</si>
  <si>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</si>
  <si>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</si>
  <si>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</si>
  <si>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</si>
  <si>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</si>
  <si>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</si>
  <si>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</si>
  <si>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</si>
  <si>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</si>
  <si>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</si>
  <si>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</si>
  <si>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</si>
  <si>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</si>
  <si>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</si>
  <si>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</si>
  <si>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</si>
  <si>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</si>
  <si>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</si>
  <si>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</si>
  <si>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</si>
  <si>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</si>
  <si>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</si>
  <si>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</si>
  <si>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</si>
  <si>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</si>
  <si>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</si>
  <si>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</si>
  <si>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</si>
  <si>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</si>
  <si>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</si>
  <si>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</si>
  <si>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</si>
  <si>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</si>
  <si>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</si>
  <si>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</si>
  <si>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</si>
  <si>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</si>
  <si>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</si>
  <si>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</si>
  <si>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</si>
  <si>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</si>
  <si>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</si>
  <si>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</si>
  <si>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</si>
  <si>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</si>
  <si>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</si>
  <si>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</si>
  <si>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</si>
  <si>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</si>
  <si>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</si>
  <si>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</si>
  <si>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</si>
  <si>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</si>
  <si>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</si>
  <si>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</si>
  <si>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</si>
  <si>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</si>
  <si>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</si>
  <si>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</si>
  <si>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</si>
  <si>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</si>
  <si>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</si>
  <si>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</si>
  <si>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</si>
  <si>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</si>
  <si>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</si>
  <si>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</si>
  <si>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</si>
  <si>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</si>
  <si>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</si>
  <si>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</si>
  <si>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</si>
  <si>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</si>
  <si>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</si>
  <si>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</si>
  <si>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</si>
  <si>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</si>
  <si>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</si>
  <si>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</si>
  <si>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</si>
  <si>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</si>
  <si>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</si>
  <si>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</si>
  <si>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</si>
  <si>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</si>
  <si>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</si>
  <si>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</si>
  <si>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</si>
  <si>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</si>
  <si>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</si>
  <si>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</si>
  <si>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</si>
  <si>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</si>
  <si>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</si>
  <si>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</si>
  <si>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</si>
  <si>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</si>
  <si>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</si>
  <si>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</si>
  <si>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</si>
  <si>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</si>
  <si>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</si>
  <si>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</si>
  <si>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</si>
  <si>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</si>
  <si>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</si>
  <si>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</si>
  <si>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</si>
  <si>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</si>
  <si>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</si>
  <si>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</si>
  <si>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</si>
  <si>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</si>
  <si>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</si>
  <si>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</si>
  <si>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</si>
  <si>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</si>
  <si>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</si>
  <si>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</si>
  <si>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</si>
  <si>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</si>
  <si>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</si>
  <si>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</si>
  <si>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</si>
  <si>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</si>
  <si>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</si>
  <si>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</si>
  <si>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</si>
  <si>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</si>
  <si>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</si>
  <si>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</si>
  <si>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</si>
  <si>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</si>
  <si>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</si>
  <si>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</si>
  <si>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</si>
  <si>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</si>
  <si>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</si>
  <si>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</si>
  <si>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</si>
  <si>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</si>
  <si>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</si>
  <si>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</si>
  <si>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</si>
  <si>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</si>
  <si>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</si>
  <si>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</si>
  <si>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</si>
  <si>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</si>
  <si>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</si>
  <si>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</si>
  <si>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</si>
  <si>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</si>
  <si>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</si>
  <si>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</si>
  <si>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</si>
  <si>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</si>
  <si>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</si>
  <si>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</si>
  <si>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</si>
  <si>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</si>
  <si>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</si>
  <si>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</si>
  <si>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</si>
  <si>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</si>
  <si>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</si>
  <si>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</si>
  <si>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</si>
  <si>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</si>
  <si>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</si>
  <si>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</si>
  <si>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</si>
  <si>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</si>
  <si>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</si>
  <si>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</si>
  <si>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</si>
  <si>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</si>
  <si>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</si>
  <si>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</si>
  <si>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</si>
  <si>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</si>
  <si>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</si>
  <si>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</si>
  <si>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</si>
  <si>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</si>
  <si>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</si>
  <si>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</si>
  <si>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</si>
  <si>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</si>
  <si>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</si>
  <si>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</si>
  <si>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</si>
  <si>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</si>
  <si>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</si>
  <si>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</si>
  <si>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</si>
  <si>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</si>
  <si>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</si>
  <si>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</si>
  <si>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</si>
  <si>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</si>
  <si>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</si>
  <si>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</si>
  <si>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</si>
  <si>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</si>
  <si>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</si>
  <si>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</si>
  <si>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</si>
  <si>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</si>
  <si>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</si>
  <si>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</si>
  <si>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</si>
  <si>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</si>
  <si>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</si>
  <si>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</si>
  <si>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</si>
  <si>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</si>
  <si>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</si>
  <si>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</si>
  <si>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</si>
  <si>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</si>
  <si>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</si>
  <si>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</si>
  <si>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</si>
  <si>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</si>
  <si>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</si>
  <si>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</si>
  <si>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</si>
  <si>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</si>
  <si>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</si>
  <si>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</si>
  <si>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</si>
  <si>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</si>
  <si>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</si>
  <si>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</si>
  <si>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</si>
  <si>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</si>
  <si>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</si>
  <si>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</si>
  <si>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</si>
  <si>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</si>
  <si>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</si>
  <si>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</si>
  <si>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</si>
  <si>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</si>
  <si>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</si>
  <si>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</si>
  <si>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</si>
  <si>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</si>
  <si>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</si>
  <si>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</si>
  <si>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</si>
  <si>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</si>
  <si>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</si>
  <si>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</si>
  <si>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</si>
  <si>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</si>
  <si>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</si>
  <si>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</si>
  <si>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</si>
  <si>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</si>
  <si>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</si>
  <si>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</si>
  <si>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</si>
  <si>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</si>
  <si>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</si>
  <si>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</si>
  <si>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</si>
  <si>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</si>
  <si>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</si>
  <si>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</si>
  <si>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</si>
  <si>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</si>
  <si>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</si>
  <si>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</si>
  <si>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</si>
  <si>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</si>
  <si>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</si>
  <si>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</si>
  <si>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</si>
  <si>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</si>
  <si>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</si>
  <si>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</si>
  <si>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</si>
  <si>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</si>
  <si>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</si>
  <si>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</si>
  <si>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</si>
  <si>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</si>
  <si>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</si>
  <si>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</si>
  <si>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</si>
  <si>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</si>
  <si>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</si>
  <si>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</si>
  <si>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</si>
  <si>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</si>
  <si>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</si>
  <si>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</si>
  <si>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</si>
  <si>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</si>
  <si>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</si>
  <si>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</si>
  <si>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</si>
  <si>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</si>
  <si>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</si>
  <si>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</si>
  <si>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</si>
  <si>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</si>
  <si>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</si>
  <si>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</si>
  <si>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</si>
  <si>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</si>
  <si>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</si>
  <si>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</si>
  <si>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</si>
  <si>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</si>
  <si>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</si>
  <si>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</si>
  <si>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</si>
  <si>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</si>
  <si>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</si>
  <si>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</si>
  <si>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</si>
  <si>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</si>
  <si>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</si>
  <si>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</si>
  <si>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</si>
  <si>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</si>
  <si>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</si>
  <si>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</si>
  <si>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</si>
  <si>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</si>
  <si>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</si>
  <si>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</si>
  <si>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</si>
  <si>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</si>
  <si>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</si>
  <si>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</si>
  <si>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</si>
  <si>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</si>
  <si>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</si>
  <si>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</si>
  <si>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</si>
  <si>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</si>
  <si>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</si>
  <si>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</si>
  <si>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</si>
  <si>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</si>
  <si>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</si>
  <si>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</si>
  <si>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</si>
  <si>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</si>
  <si>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</si>
  <si>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</si>
  <si>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</si>
  <si>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</si>
  <si>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</si>
  <si>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</si>
  <si>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</si>
  <si>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</si>
  <si>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</si>
  <si>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</si>
  <si>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</si>
  <si>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</si>
  <si>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</si>
  <si>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</si>
  <si>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</si>
  <si>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</si>
  <si>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</si>
  <si>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</si>
  <si>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</si>
  <si>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</si>
  <si>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</si>
  <si>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</si>
  <si>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</si>
  <si>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</si>
  <si>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</si>
  <si>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</si>
  <si>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</si>
  <si>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</si>
  <si>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</si>
  <si>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</si>
  <si>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</si>
  <si>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</si>
  <si>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</si>
  <si>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</si>
  <si>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</si>
  <si>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</si>
  <si>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</si>
  <si>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</si>
  <si>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</si>
  <si>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</si>
  <si>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</si>
  <si>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</si>
  <si>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</si>
  <si>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</si>
  <si>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</si>
  <si>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</si>
  <si>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</si>
  <si>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</si>
  <si>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</si>
  <si>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</si>
  <si>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</si>
  <si>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</si>
  <si>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</si>
  <si>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</si>
  <si>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</si>
  <si>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</si>
  <si>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</si>
  <si>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</si>
  <si>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</si>
  <si>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</si>
  <si>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</si>
  <si>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</si>
  <si>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</si>
  <si>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</si>
  <si>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</si>
  <si>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</si>
  <si>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</si>
  <si>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</si>
  <si>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</si>
  <si>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</si>
  <si>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</si>
  <si>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</si>
  <si>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</si>
  <si>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</si>
  <si>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</si>
  <si>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</si>
  <si>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</si>
  <si>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</si>
  <si>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</si>
  <si>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</si>
  <si>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</si>
  <si>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</si>
  <si>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</si>
  <si>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</si>
  <si>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</si>
  <si>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</si>
  <si>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</si>
  <si>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</si>
  <si>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</si>
  <si>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</si>
  <si>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</si>
  <si>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</si>
  <si>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</si>
  <si>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</si>
  <si>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</si>
  <si>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</si>
  <si>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</si>
  <si>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</si>
  <si>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</si>
  <si>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</si>
  <si>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</si>
  <si>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</si>
  <si>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</si>
  <si>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</si>
  <si>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</si>
  <si>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</si>
  <si>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</si>
  <si>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</si>
  <si>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</si>
  <si>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</si>
  <si>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</si>
  <si>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</si>
  <si>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</si>
  <si>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</si>
  <si>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</si>
  <si>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</si>
  <si>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</si>
  <si>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</si>
  <si>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</si>
  <si>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</si>
  <si>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</si>
  <si>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</si>
  <si>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</si>
  <si>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</si>
  <si>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</si>
  <si>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</si>
  <si>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</si>
  <si>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</si>
  <si>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</si>
  <si>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</si>
  <si>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</si>
  <si>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</si>
  <si>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</si>
  <si>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</si>
  <si>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</si>
  <si>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</si>
  <si>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</si>
  <si>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</si>
  <si>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</si>
  <si>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</si>
  <si>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</si>
  <si>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</si>
  <si>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</si>
  <si>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</si>
  <si>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</si>
  <si>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</si>
  <si>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</si>
  <si>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</si>
  <si>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</si>
  <si>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</si>
  <si>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</si>
  <si>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</si>
  <si>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</si>
  <si>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</si>
  <si>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</si>
  <si>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</si>
  <si>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</si>
  <si>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</si>
  <si>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</si>
  <si>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</si>
  <si>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</si>
  <si>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</si>
  <si>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</si>
  <si>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</si>
  <si>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</si>
  <si>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</si>
  <si>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</si>
  <si>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</si>
  <si>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</si>
  <si>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</si>
  <si>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</si>
  <si>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</si>
  <si>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</si>
  <si>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</si>
  <si>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</si>
  <si>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</si>
  <si>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</si>
  <si>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</si>
  <si>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</si>
  <si>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</si>
  <si>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</si>
  <si>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</si>
  <si>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</si>
  <si>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</si>
  <si>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</si>
  <si>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</si>
  <si>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</si>
  <si>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</si>
  <si>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</si>
  <si>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</si>
  <si>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</si>
  <si>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</si>
  <si>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</si>
  <si>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</si>
  <si>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</si>
  <si>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</si>
  <si>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</si>
  <si>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</si>
  <si>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</si>
  <si>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</si>
  <si>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</si>
  <si>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</si>
  <si>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</si>
  <si>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</si>
  <si>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</si>
  <si>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</si>
  <si>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</si>
  <si>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</si>
  <si>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</si>
  <si>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</si>
  <si>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</si>
  <si>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</si>
  <si>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</si>
  <si>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</si>
  <si>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</si>
  <si>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</si>
  <si>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</si>
  <si>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</si>
  <si>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</si>
  <si>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</si>
  <si>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</si>
  <si>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</si>
  <si>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</si>
  <si>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</si>
  <si>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</si>
  <si>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</si>
  <si>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</si>
  <si>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</si>
  <si>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</si>
  <si>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</si>
  <si>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</si>
  <si>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</si>
  <si>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</si>
  <si>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</si>
  <si>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</si>
  <si>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</si>
  <si>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</si>
  <si>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</si>
  <si>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</si>
  <si>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</si>
  <si>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</si>
  <si>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</si>
  <si>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</si>
  <si>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</si>
  <si>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</si>
  <si>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</si>
  <si>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</si>
  <si>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</si>
  <si>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</si>
  <si>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</si>
  <si>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</si>
  <si>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</si>
  <si>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</si>
  <si>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</si>
  <si>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</si>
  <si>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</si>
  <si>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</si>
  <si>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</si>
  <si>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</si>
  <si>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</si>
  <si>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</si>
  <si>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</si>
  <si>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</si>
  <si>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</si>
  <si>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</si>
  <si>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</si>
  <si>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</si>
  <si>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</si>
  <si>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</si>
  <si>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</si>
  <si>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</si>
  <si>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</si>
  <si>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</si>
  <si>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</si>
  <si>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</si>
  <si>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</si>
  <si>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</si>
  <si>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</si>
  <si>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</si>
  <si>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</si>
  <si>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</si>
  <si>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</si>
  <si>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</si>
  <si>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</si>
  <si>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</si>
  <si>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</si>
  <si>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</si>
  <si>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</si>
  <si>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</si>
  <si>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</si>
  <si>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</si>
  <si>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</si>
  <si>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</si>
  <si>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</si>
  <si>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</si>
  <si>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</si>
  <si>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</si>
  <si>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</si>
  <si>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</si>
  <si>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</si>
  <si>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</si>
  <si>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</si>
  <si>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</si>
  <si>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</si>
  <si>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</si>
  <si>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</si>
  <si>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</si>
  <si>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</si>
  <si>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</si>
  <si>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</si>
  <si>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</si>
  <si>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</si>
  <si>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</si>
  <si>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</si>
  <si>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</si>
  <si>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</si>
  <si>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</si>
  <si>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</si>
  <si>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</si>
  <si>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</si>
  <si>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</si>
  <si>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</si>
  <si>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</si>
  <si>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</si>
  <si>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</si>
  <si>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</si>
  <si>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</si>
  <si>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</si>
  <si>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</si>
  <si>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</si>
  <si>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</si>
  <si>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</si>
  <si>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</si>
  <si>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</si>
  <si>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</si>
  <si>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</si>
  <si>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</si>
  <si>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</si>
  <si>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</si>
  <si>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</si>
  <si>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</si>
  <si>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</si>
  <si>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</si>
  <si>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</si>
  <si>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</si>
  <si>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</si>
  <si>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</si>
  <si>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</si>
  <si>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</si>
  <si>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</si>
  <si>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</si>
  <si>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</si>
  <si>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</si>
  <si>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</si>
  <si>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</si>
  <si>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</si>
  <si>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</si>
  <si>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</si>
  <si>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</si>
  <si>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</si>
  <si>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</si>
  <si>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</si>
  <si>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</si>
  <si>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</si>
  <si>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</si>
  <si>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</si>
  <si>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</si>
  <si>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</si>
  <si>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</si>
  <si>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</si>
  <si>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</si>
  <si>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</si>
  <si>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</si>
  <si>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</si>
  <si>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</si>
  <si>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</si>
  <si>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</si>
  <si>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</si>
  <si>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</si>
  <si>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</si>
  <si>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</si>
  <si>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</si>
  <si>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</si>
  <si>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</si>
  <si>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</si>
  <si>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</si>
  <si>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</si>
  <si>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</si>
  <si>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</si>
  <si>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</si>
  <si>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</si>
  <si>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</si>
  <si>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</si>
  <si>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</si>
  <si>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</si>
  <si>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</si>
  <si>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</si>
  <si>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</si>
  <si>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</si>
  <si>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</si>
  <si>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</si>
  <si>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</si>
  <si>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</si>
  <si>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</si>
  <si>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</si>
  <si>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</si>
  <si>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</si>
  <si>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</si>
  <si>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</si>
  <si>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</si>
  <si>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</si>
  <si>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</si>
  <si>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</si>
  <si>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</si>
  <si>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</si>
  <si>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</si>
  <si>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</si>
  <si>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</si>
  <si>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</si>
  <si>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</si>
  <si>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</si>
  <si>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</si>
  <si>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</si>
  <si>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</si>
  <si>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</si>
  <si>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</si>
  <si>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</si>
  <si>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</si>
  <si>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</si>
  <si>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</si>
  <si>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</si>
  <si>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</si>
  <si>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</si>
  <si>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</si>
  <si>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</si>
  <si>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</si>
  <si>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</si>
  <si>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</si>
  <si>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</si>
  <si>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</si>
  <si>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</si>
  <si>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</si>
  <si>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</si>
  <si>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</si>
  <si>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</si>
  <si>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</si>
  <si>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</si>
  <si>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</si>
  <si>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</si>
  <si>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</si>
  <si>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</si>
  <si>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</si>
  <si>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</si>
  <si>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</si>
  <si>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</si>
  <si>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</si>
  <si>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</si>
  <si>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</si>
  <si>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</si>
  <si>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</si>
  <si>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</si>
  <si>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</si>
  <si>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</si>
  <si>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</si>
  <si>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</si>
  <si>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</si>
  <si>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</si>
  <si>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</si>
  <si>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</si>
  <si>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</si>
  <si>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</si>
  <si>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</si>
  <si>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</si>
  <si>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</si>
  <si>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</si>
  <si>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</si>
  <si>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</si>
  <si>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</si>
  <si>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</si>
  <si>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</si>
  <si>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</si>
  <si>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</si>
  <si>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</si>
  <si>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</si>
  <si>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</si>
  <si>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</si>
  <si>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</si>
  <si>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</si>
  <si>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</si>
  <si>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</si>
  <si>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</si>
  <si>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</si>
  <si>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</si>
  <si>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</si>
  <si>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</si>
  <si>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</si>
  <si>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</si>
  <si>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</si>
  <si>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</si>
  <si>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</si>
  <si>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</si>
  <si>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</si>
  <si>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</si>
  <si>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</si>
  <si>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</si>
  <si>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</si>
  <si>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</si>
  <si>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</si>
  <si>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</si>
  <si>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</si>
  <si>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</si>
  <si>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</si>
  <si>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</si>
  <si>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</si>
  <si>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</si>
  <si>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</si>
  <si>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</si>
  <si>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</si>
  <si>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</si>
  <si>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</si>
  <si>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</si>
  <si>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</si>
  <si>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</si>
  <si>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</si>
  <si>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</si>
  <si>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</si>
  <si>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</si>
  <si>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</si>
  <si>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</si>
  <si>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</si>
  <si>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</si>
  <si>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</si>
  <si>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</si>
  <si>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</si>
  <si>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</si>
  <si>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</si>
  <si>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</si>
  <si>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</si>
  <si>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</si>
  <si>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</si>
  <si>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</si>
  <si>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</si>
  <si>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</si>
  <si>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</si>
  <si>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</si>
  <si>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</si>
  <si>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</si>
  <si>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</si>
  <si>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</si>
  <si>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</si>
  <si>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</si>
  <si>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</si>
  <si>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</si>
  <si>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</si>
  <si>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</si>
  <si>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</si>
  <si>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</si>
  <si>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</si>
  <si>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</si>
  <si>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</si>
  <si>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</si>
  <si>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</si>
  <si>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</si>
  <si>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</si>
  <si>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</si>
  <si>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</si>
  <si>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</si>
  <si>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</si>
  <si>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</si>
  <si>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</si>
  <si>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</si>
  <si>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</si>
  <si>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</si>
  <si>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</si>
  <si>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</si>
  <si>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</si>
  <si>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</si>
  <si>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</si>
  <si>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</si>
  <si>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</si>
  <si>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</si>
  <si>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</si>
  <si>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</si>
  <si>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</si>
  <si>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</si>
  <si>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</si>
  <si>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</si>
  <si>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</si>
  <si>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</si>
  <si>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</si>
  <si>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</si>
  <si>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</si>
  <si>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</si>
  <si>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</si>
  <si>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</si>
  <si>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</si>
  <si>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</si>
  <si>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</si>
  <si>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</si>
  <si>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</si>
  <si>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</si>
  <si>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</si>
  <si>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</si>
  <si>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</si>
  <si>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</si>
  <si>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</si>
  <si>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</si>
  <si>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</si>
  <si>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</si>
  <si>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</si>
  <si>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</si>
  <si>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</si>
  <si>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</si>
  <si>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</si>
  <si>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</si>
  <si>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</si>
  <si>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</si>
  <si>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</si>
  <si>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</si>
  <si>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</si>
  <si>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</si>
  <si>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</si>
  <si>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</si>
  <si>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</si>
  <si>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</si>
  <si>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</si>
  <si>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</si>
  <si>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</si>
  <si>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</si>
  <si>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</si>
  <si>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</si>
  <si>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</si>
  <si>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</si>
  <si>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</si>
  <si>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</si>
  <si>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</si>
  <si>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</si>
  <si>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</si>
  <si>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</si>
  <si>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</si>
  <si>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</si>
  <si>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</si>
  <si>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</si>
  <si>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</si>
  <si>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</si>
  <si>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</si>
  <si>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</si>
  <si>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</si>
  <si>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</si>
  <si>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</si>
  <si>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</si>
  <si>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</si>
  <si>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</si>
  <si>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</si>
  <si>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</si>
  <si>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</si>
  <si>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</si>
  <si>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</si>
  <si>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</si>
  <si>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</si>
  <si>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</si>
  <si>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</si>
  <si>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</si>
  <si>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</si>
  <si>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</si>
  <si>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</si>
  <si>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</si>
  <si>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</si>
  <si>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</si>
  <si>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</si>
  <si>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</si>
  <si>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</si>
  <si>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</si>
  <si>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</si>
  <si>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</si>
  <si>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</si>
  <si>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</si>
  <si>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</si>
  <si>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</si>
  <si>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</si>
  <si>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</si>
  <si>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</si>
  <si>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</si>
  <si>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</si>
  <si>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</si>
  <si>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</si>
  <si>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</si>
  <si>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</si>
  <si>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</si>
  <si>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</si>
  <si>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</si>
  <si>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</si>
  <si>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</si>
  <si>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</si>
  <si>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</si>
  <si>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</si>
  <si>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</si>
  <si>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</si>
  <si>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</si>
  <si>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</si>
  <si>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</si>
  <si>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</si>
  <si>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</si>
  <si>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</si>
  <si>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</si>
  <si>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</si>
  <si>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</si>
  <si>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</si>
  <si>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</si>
  <si>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</si>
  <si>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</si>
  <si>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</si>
  <si>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</si>
  <si>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</si>
  <si>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</si>
  <si>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</si>
  <si>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</si>
  <si>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</si>
  <si>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</si>
  <si>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</si>
  <si>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</si>
  <si>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</si>
  <si>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</si>
  <si>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</si>
  <si>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</si>
  <si>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</si>
  <si>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</si>
  <si>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</si>
  <si>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</si>
  <si>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</si>
  <si>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</si>
  <si>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</si>
  <si>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</si>
  <si>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</si>
  <si>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</si>
  <si>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</si>
  <si>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</si>
  <si>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</si>
  <si>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</si>
  <si>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</si>
  <si>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</si>
  <si>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</si>
  <si>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</si>
  <si>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</si>
  <si>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</si>
  <si>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</si>
  <si>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</si>
  <si>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</si>
  <si>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</si>
  <si>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</si>
  <si>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</si>
  <si>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</si>
  <si>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</si>
  <si>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</si>
  <si>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</si>
  <si>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</si>
  <si>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</si>
  <si>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</si>
  <si>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</si>
  <si>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</si>
  <si>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</si>
  <si>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</si>
  <si>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</si>
  <si>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</si>
  <si>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</si>
  <si>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</si>
  <si>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</si>
  <si>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</si>
  <si>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</si>
  <si>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</si>
  <si>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</si>
  <si>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</si>
  <si>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</si>
  <si>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</si>
  <si>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</si>
  <si>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</si>
  <si>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</si>
  <si>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</si>
  <si>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</si>
  <si>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</si>
  <si>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</si>
  <si>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</si>
  <si>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</si>
  <si>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</si>
  <si>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</si>
  <si>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</si>
  <si>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</si>
  <si>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</si>
  <si>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</si>
  <si>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</si>
  <si>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</si>
  <si>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</si>
  <si>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</si>
  <si>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</si>
  <si>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</si>
  <si>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</si>
  <si>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</si>
  <si>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</si>
  <si>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</si>
  <si>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</si>
  <si>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</si>
  <si>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</si>
  <si>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</si>
  <si>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</si>
  <si>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</si>
  <si>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</si>
  <si>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</si>
  <si>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</si>
  <si>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</si>
  <si>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</si>
  <si>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</si>
  <si>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</si>
  <si>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</si>
  <si>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</si>
  <si>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</si>
  <si>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</si>
  <si>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</si>
  <si>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</si>
  <si>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</si>
  <si>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</si>
  <si>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</si>
  <si>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</si>
  <si>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</si>
  <si>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</si>
  <si>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</si>
  <si>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</si>
  <si>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</si>
  <si>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</si>
  <si>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</si>
  <si>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</si>
  <si>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</si>
  <si>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</si>
  <si>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</si>
  <si>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</si>
  <si>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</si>
  <si>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</si>
  <si>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</si>
  <si>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</si>
  <si>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</si>
  <si>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</si>
  <si>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</si>
  <si>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</si>
  <si>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</si>
  <si>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</si>
  <si>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</si>
  <si>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</si>
  <si>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</si>
  <si>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</si>
  <si>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</si>
  <si>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</si>
  <si>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</si>
  <si>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</si>
  <si>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</si>
  <si>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</si>
  <si>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</si>
  <si>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</si>
  <si>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</si>
  <si>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</si>
  <si>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</si>
  <si>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</si>
  <si>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</si>
  <si>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</si>
  <si>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</si>
  <si>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</si>
  <si>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</si>
  <si>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</si>
  <si>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</si>
  <si>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</si>
  <si>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</si>
  <si>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</si>
  <si>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</si>
  <si>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</si>
  <si>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</si>
  <si>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</si>
  <si>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</si>
  <si>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</si>
  <si>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</si>
  <si>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</si>
  <si>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</si>
  <si>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</si>
  <si>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</si>
  <si>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</si>
  <si>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</si>
  <si>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</si>
  <si>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</si>
  <si>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</si>
  <si>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</si>
  <si>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</si>
  <si>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</si>
  <si>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</si>
  <si>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</si>
  <si>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</si>
  <si>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</si>
  <si>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</si>
  <si>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</si>
  <si>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</si>
  <si>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</si>
  <si>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</si>
  <si>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</si>
  <si>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</si>
  <si>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</si>
  <si>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</si>
  <si>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</si>
  <si>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</si>
  <si>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</si>
  <si>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</si>
  <si>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</si>
  <si>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</si>
  <si>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</si>
  <si>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</si>
  <si>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</si>
  <si>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</si>
  <si>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</si>
  <si>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</si>
  <si>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</si>
  <si>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</si>
  <si>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</si>
  <si>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</si>
  <si>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</si>
  <si>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</si>
  <si>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</si>
  <si>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</si>
  <si>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</si>
  <si>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</si>
  <si>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</si>
  <si>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</si>
  <si>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</si>
  <si>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</si>
  <si>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</si>
  <si>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</si>
  <si>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</si>
  <si>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</si>
  <si>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</si>
  <si>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</si>
  <si>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</si>
  <si>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</si>
  <si>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</si>
  <si>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</si>
  <si>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</si>
  <si>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</si>
  <si>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</si>
  <si>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</si>
  <si>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</si>
  <si>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</si>
  <si>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</si>
  <si>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</si>
  <si>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</si>
  <si>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</si>
  <si>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</si>
  <si>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</si>
  <si>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</si>
  <si>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</si>
  <si>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</si>
  <si>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</si>
  <si>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</si>
  <si>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</si>
  <si>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</si>
  <si>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</si>
  <si>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</si>
  <si>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</si>
  <si>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</si>
  <si>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</si>
  <si>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</si>
  <si>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</si>
  <si>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</si>
  <si>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</si>
  <si>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</si>
  <si>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</si>
  <si>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</si>
  <si>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</si>
  <si>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</si>
  <si>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</si>
  <si>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</si>
  <si>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</si>
  <si>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</si>
  <si>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</si>
  <si>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</si>
  <si>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</si>
  <si>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</si>
  <si>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</si>
  <si>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</si>
  <si>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</si>
  <si>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</si>
  <si>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</si>
  <si>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</si>
  <si>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</si>
  <si>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</si>
  <si>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</si>
  <si>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</si>
  <si>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</si>
  <si>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</si>
  <si>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</si>
  <si>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</si>
  <si>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</si>
  <si>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</si>
  <si>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</si>
  <si>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</si>
  <si>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</si>
  <si>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</si>
  <si>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</si>
  <si>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</si>
  <si>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</si>
  <si>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</si>
  <si>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</si>
  <si>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</si>
  <si>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</si>
  <si>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</si>
  <si>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</si>
  <si>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</si>
  <si>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</si>
  <si>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</si>
  <si>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</si>
  <si>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</si>
  <si>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</si>
  <si>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</si>
  <si>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</si>
  <si>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</si>
  <si>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</si>
  <si>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</si>
  <si>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</si>
  <si>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</si>
  <si>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</si>
  <si>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</si>
  <si>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</si>
  <si>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</si>
  <si>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</si>
  <si>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</si>
  <si>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</si>
  <si>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</si>
  <si>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</si>
  <si>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</si>
  <si>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</si>
  <si>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</si>
  <si>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</si>
  <si>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</si>
  <si>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</si>
  <si>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</si>
  <si>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</si>
  <si>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</si>
  <si>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</si>
  <si>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</si>
  <si>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</si>
  <si>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</si>
  <si>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</si>
  <si>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</si>
  <si>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</si>
  <si>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</si>
  <si>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</si>
  <si>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</si>
  <si>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</si>
  <si>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</si>
  <si>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</si>
  <si>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</si>
  <si>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</si>
  <si>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</si>
  <si>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</si>
  <si>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</si>
  <si>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</si>
  <si>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</si>
  <si>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</si>
  <si>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</si>
  <si>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</si>
  <si>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</si>
  <si>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</si>
  <si>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</si>
  <si>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</si>
  <si>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</si>
  <si>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</si>
  <si>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</si>
  <si>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</si>
  <si>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</si>
  <si>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</si>
  <si>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</si>
  <si>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</si>
  <si>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</si>
  <si>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</si>
  <si>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</si>
  <si>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</si>
  <si>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</si>
  <si>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</si>
  <si>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</si>
  <si>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</si>
  <si>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</si>
  <si>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</si>
  <si>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</si>
  <si>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</si>
  <si>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</si>
  <si>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</si>
  <si>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</si>
  <si>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</si>
  <si>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</si>
  <si>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</si>
  <si>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</si>
  <si>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</si>
  <si>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</si>
  <si>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</si>
  <si>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</si>
  <si>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</si>
  <si>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</si>
  <si>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</si>
  <si>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</si>
  <si>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</si>
  <si>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</si>
  <si>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</si>
  <si>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</si>
  <si>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</si>
  <si>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</si>
  <si>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</si>
  <si>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</si>
  <si>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</si>
  <si>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</si>
  <si>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</si>
  <si>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</si>
  <si>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</si>
  <si>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</si>
  <si>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</si>
  <si>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</si>
  <si>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</si>
  <si>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</si>
  <si>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</si>
  <si>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</si>
  <si>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</si>
  <si>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</si>
  <si>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</si>
  <si>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</si>
  <si>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</si>
  <si>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</si>
  <si>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</si>
  <si>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</si>
  <si>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</si>
  <si>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</si>
  <si>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</si>
  <si>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</si>
  <si>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</si>
  <si>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</si>
  <si>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</si>
  <si>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</si>
  <si>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</si>
  <si>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</si>
  <si>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</si>
  <si>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</si>
  <si>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</si>
  <si>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</si>
  <si>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</si>
  <si>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</si>
  <si>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</si>
  <si>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</si>
  <si>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</si>
  <si>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</si>
  <si>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</si>
  <si>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</si>
  <si>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</si>
  <si>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</si>
  <si>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</si>
  <si>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</si>
  <si>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</si>
  <si>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</si>
  <si>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</si>
  <si>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</si>
  <si>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</si>
  <si>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</si>
  <si>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</si>
  <si>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</si>
  <si>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</si>
  <si>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</si>
  <si>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</si>
  <si>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</si>
  <si>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</si>
  <si>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</si>
  <si>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</si>
  <si>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</si>
  <si>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</si>
  <si>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</si>
  <si>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</si>
  <si>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</si>
  <si>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</si>
  <si>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</si>
  <si>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</si>
  <si>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</si>
  <si>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</si>
  <si>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</si>
  <si>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</si>
  <si>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</si>
  <si>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</si>
  <si>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</si>
  <si>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</si>
  <si>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</si>
  <si>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</si>
  <si>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</si>
  <si>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</si>
  <si>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</si>
  <si>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</si>
  <si>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</si>
  <si>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</si>
  <si>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</si>
  <si>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</si>
  <si>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</si>
  <si>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</si>
  <si>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</si>
  <si>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</si>
  <si>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</si>
  <si>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</si>
  <si>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</si>
  <si>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</si>
  <si>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</si>
  <si>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</si>
  <si>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</si>
  <si>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</si>
  <si>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</si>
  <si>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</si>
  <si>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</si>
  <si>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</si>
  <si>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</si>
  <si>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</si>
  <si>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</si>
  <si>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</si>
  <si>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</si>
  <si>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</si>
  <si>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</si>
  <si>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</si>
  <si>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</si>
  <si>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</si>
  <si>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</si>
  <si>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</si>
  <si>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</si>
  <si>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</si>
  <si>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</si>
  <si>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</si>
  <si>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</si>
  <si>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</si>
  <si>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</si>
  <si>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</si>
  <si>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</si>
  <si>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</si>
  <si>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</si>
  <si>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</si>
  <si>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</si>
  <si>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</si>
  <si>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</si>
  <si>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</si>
  <si>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</si>
  <si>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</si>
  <si>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</si>
  <si>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</si>
  <si>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</si>
  <si>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</si>
  <si>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</si>
  <si>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</si>
  <si>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</si>
  <si>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</si>
  <si>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</si>
  <si>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</si>
  <si>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</si>
  <si>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</si>
  <si>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</si>
  <si>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</si>
  <si>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</si>
  <si>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</si>
  <si>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</si>
  <si>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</si>
  <si>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</si>
  <si>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</si>
  <si>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</si>
  <si>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</si>
  <si>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</si>
  <si>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</si>
  <si>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</si>
  <si>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</si>
  <si>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</si>
  <si>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</si>
  <si>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</si>
  <si>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</si>
  <si>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</si>
  <si>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</si>
  <si>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</si>
  <si>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</si>
  <si>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</si>
  <si>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</si>
  <si>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</si>
  <si>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</si>
  <si>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</si>
  <si>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</si>
  <si>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</si>
  <si>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</si>
  <si>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</si>
  <si>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</si>
  <si>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</si>
  <si>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</si>
  <si>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</si>
  <si>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</si>
  <si>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</si>
  <si>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</si>
  <si>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</si>
  <si>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</si>
  <si>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</si>
  <si>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</si>
  <si>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</si>
  <si>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</si>
  <si>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</si>
  <si>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</si>
  <si>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</si>
  <si>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</si>
  <si>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</si>
  <si>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</si>
  <si>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</si>
  <si>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</si>
  <si>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</si>
  <si>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</si>
  <si>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</si>
  <si>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</si>
  <si>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</si>
  <si>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</si>
  <si>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</si>
  <si>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</si>
  <si>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</si>
  <si>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</si>
  <si>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</si>
  <si>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</si>
  <si>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</si>
  <si>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</si>
  <si>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</si>
  <si>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</si>
  <si>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</si>
  <si>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</si>
  <si>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</si>
  <si>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</si>
  <si>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</si>
  <si>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</si>
  <si>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</si>
  <si>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</si>
  <si>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</si>
  <si>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</si>
  <si>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</si>
  <si>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</si>
  <si>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</si>
  <si>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</si>
  <si>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</si>
  <si>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</si>
  <si>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</si>
  <si>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</si>
  <si>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</si>
  <si>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</si>
  <si>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</si>
  <si>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</si>
  <si>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</si>
  <si>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</si>
  <si>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</si>
  <si>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</si>
  <si>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</si>
  <si>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</si>
  <si>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</si>
  <si>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</si>
  <si>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</si>
  <si>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</si>
  <si>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</si>
  <si>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</si>
  <si>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</si>
  <si>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</si>
  <si>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</si>
  <si>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</si>
  <si>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</si>
  <si>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</si>
  <si>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</si>
  <si>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</si>
  <si>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</si>
  <si>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</si>
  <si>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</si>
  <si>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</si>
  <si>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</si>
  <si>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</si>
  <si>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</si>
  <si>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</si>
  <si>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</si>
  <si>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</si>
  <si>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</si>
  <si>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</si>
  <si>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</si>
  <si>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</si>
  <si>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</si>
  <si>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</si>
  <si>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</si>
  <si>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</si>
  <si>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</si>
  <si>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</si>
  <si>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</si>
  <si>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</si>
  <si>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</si>
  <si>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</si>
  <si>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</si>
  <si>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</si>
  <si>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</si>
  <si>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</si>
  <si>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</si>
  <si>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</si>
  <si>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</si>
  <si>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</si>
  <si>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</si>
  <si>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</si>
  <si>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</si>
  <si>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</si>
  <si>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</si>
  <si>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</si>
  <si>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</si>
  <si>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</si>
  <si>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</si>
  <si>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</si>
  <si>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</si>
  <si>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</si>
  <si>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</si>
  <si>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</si>
  <si>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</si>
  <si>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</si>
  <si>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</si>
  <si>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</si>
  <si>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</si>
  <si>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</si>
  <si>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</si>
  <si>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</si>
  <si>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</si>
  <si>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</si>
  <si>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</si>
  <si>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</si>
  <si>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</si>
  <si>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</si>
  <si>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</si>
  <si>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</si>
  <si>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</si>
  <si>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</si>
  <si>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</si>
  <si>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</si>
  <si>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</si>
  <si>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</si>
  <si>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</si>
  <si>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</si>
  <si>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</si>
  <si>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</si>
  <si>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</si>
  <si>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</si>
  <si>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</si>
  <si>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</si>
  <si>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</si>
  <si>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</si>
  <si>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</si>
  <si>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</si>
  <si>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</si>
  <si>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</si>
  <si>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</si>
  <si>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</si>
  <si>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</si>
  <si>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</si>
  <si>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</si>
  <si>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</si>
  <si>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</si>
  <si>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</si>
  <si>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</si>
  <si>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</si>
  <si>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</si>
  <si>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</si>
  <si>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</si>
  <si>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</si>
  <si>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</si>
  <si>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</si>
  <si>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</si>
  <si>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</si>
  <si>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</si>
  <si>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</si>
  <si>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</si>
  <si>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</si>
  <si>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</si>
  <si>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</si>
  <si>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</si>
  <si>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</si>
  <si>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</si>
  <si>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</si>
  <si>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</si>
  <si>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</si>
  <si>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</si>
  <si>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</si>
  <si>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</si>
  <si>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</si>
  <si>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</si>
  <si>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</si>
  <si>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</si>
  <si>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</si>
  <si>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</si>
  <si>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</si>
  <si>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</si>
  <si>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</si>
  <si>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</si>
  <si>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</si>
  <si>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</si>
  <si>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</si>
  <si>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</si>
  <si>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</si>
  <si>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</si>
  <si>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</si>
  <si>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</si>
  <si>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</si>
  <si>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</si>
  <si>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</si>
  <si>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</si>
  <si>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</si>
  <si>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</si>
  <si>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</si>
  <si>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</si>
  <si>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</si>
  <si>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</si>
  <si>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</si>
  <si>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</si>
  <si>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</si>
  <si>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</si>
  <si>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</si>
  <si>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</si>
  <si>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</si>
  <si>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</si>
  <si>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</si>
  <si>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</si>
  <si>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</si>
  <si>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</si>
  <si>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</si>
  <si>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</si>
  <si>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</si>
  <si>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</si>
  <si>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</si>
  <si>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</si>
  <si>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</si>
  <si>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</si>
  <si>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</si>
  <si>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</si>
  <si>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</si>
  <si>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</si>
  <si>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</si>
  <si>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</si>
  <si>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</si>
  <si>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</si>
  <si>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</si>
  <si>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</si>
  <si>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</si>
  <si>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</si>
  <si>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</si>
  <si>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</si>
  <si>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</si>
  <si>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</si>
  <si>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</si>
  <si>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</si>
  <si>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</si>
  <si>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</si>
  <si>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</si>
  <si>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</si>
  <si>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</si>
  <si>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</si>
  <si>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</si>
  <si>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</si>
  <si>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</si>
  <si>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</si>
  <si>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</si>
  <si>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</si>
  <si>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</si>
  <si>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</si>
  <si>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</si>
  <si>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</si>
  <si>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</si>
  <si>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</si>
  <si>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</si>
  <si>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</si>
  <si>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</si>
  <si>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</si>
  <si>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</si>
  <si>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</si>
  <si>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</si>
  <si>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</si>
  <si>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</si>
  <si>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</si>
  <si>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</si>
  <si>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</si>
  <si>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</si>
  <si>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</si>
  <si>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</si>
  <si>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</si>
  <si>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</si>
  <si>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</si>
  <si>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</si>
  <si>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</si>
  <si>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</si>
  <si>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</si>
  <si>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</si>
  <si>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</si>
  <si>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</si>
  <si>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</si>
  <si>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</si>
  <si>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</si>
  <si>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</si>
  <si>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</si>
  <si>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</si>
  <si>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</si>
  <si>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</si>
  <si>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</si>
  <si>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</si>
  <si>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</si>
  <si>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</si>
  <si>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</si>
  <si>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</si>
  <si>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</si>
  <si>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</si>
  <si>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</si>
  <si>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</si>
  <si>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</si>
  <si>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</si>
  <si>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</si>
  <si>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</si>
  <si>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</si>
  <si>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</si>
  <si>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</si>
  <si>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</si>
  <si>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</si>
  <si>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</si>
  <si>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</si>
  <si>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</si>
  <si>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</si>
  <si>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</si>
  <si>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</si>
  <si>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</si>
  <si>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</si>
  <si>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</si>
  <si>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</si>
  <si>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</si>
  <si>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</si>
  <si>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</si>
  <si>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</si>
  <si>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</si>
  <si>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</si>
  <si>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</si>
  <si>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</si>
  <si>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</si>
  <si>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</si>
  <si>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</si>
  <si>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</si>
  <si>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</si>
  <si>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</si>
  <si>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</si>
  <si>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</si>
  <si>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</si>
  <si>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</si>
  <si>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</si>
  <si>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</si>
  <si>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</si>
  <si>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</si>
  <si>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</si>
  <si>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</si>
  <si>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</si>
  <si>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</si>
  <si>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</si>
  <si>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</si>
  <si>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</si>
  <si>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</si>
  <si>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</si>
  <si>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</si>
  <si>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</si>
  <si>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</si>
  <si>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</si>
  <si>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</si>
  <si>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</si>
  <si>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</si>
  <si>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</si>
  <si>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</si>
  <si>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</si>
  <si>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</si>
  <si>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</si>
  <si>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</si>
  <si>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</si>
  <si>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</si>
  <si>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</si>
  <si>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</si>
  <si>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</si>
  <si>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</si>
  <si>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</si>
  <si>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</si>
  <si>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</si>
  <si>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</si>
  <si>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</si>
  <si>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</si>
  <si>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</si>
  <si>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</si>
  <si>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</si>
  <si>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</si>
  <si>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</si>
  <si>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</si>
  <si>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</si>
  <si>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</si>
  <si>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</si>
  <si>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</si>
  <si>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</si>
  <si>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</si>
  <si>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</si>
  <si>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</si>
  <si>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</si>
  <si>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</si>
  <si>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</si>
  <si>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</si>
  <si>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</si>
  <si>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</si>
  <si>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</si>
  <si>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</si>
  <si>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</si>
  <si>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</si>
  <si>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</si>
  <si>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</si>
  <si>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</si>
  <si>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</si>
  <si>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</si>
  <si>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</si>
  <si>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</si>
  <si>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</si>
  <si>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</si>
  <si>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</si>
  <si>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</si>
  <si>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</si>
  <si>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</si>
  <si>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</si>
  <si>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</si>
  <si>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</si>
  <si>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</si>
  <si>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</si>
  <si>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</si>
  <si>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</si>
  <si>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</si>
  <si>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</si>
  <si>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</si>
  <si>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</si>
  <si>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</si>
  <si>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</si>
  <si>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</si>
  <si>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</si>
  <si>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</si>
  <si>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</si>
  <si>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</si>
  <si>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</si>
  <si>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</si>
  <si>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</si>
  <si>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</si>
  <si>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</si>
  <si>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</si>
  <si>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</si>
  <si>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</si>
  <si>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</si>
  <si>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</si>
  <si>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</si>
  <si>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</si>
  <si>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</si>
  <si>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</si>
  <si>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</si>
  <si>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</si>
  <si>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</si>
  <si>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</si>
  <si>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</si>
  <si>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</si>
  <si>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</si>
  <si>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</si>
  <si>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</si>
  <si>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</si>
  <si>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</si>
  <si>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</si>
  <si>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</si>
  <si>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</si>
  <si>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</si>
  <si>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</si>
  <si>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</si>
  <si>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</si>
  <si>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</si>
  <si>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</si>
  <si>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</si>
  <si>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</si>
  <si>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</si>
  <si>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</si>
  <si>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</si>
  <si>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</si>
  <si>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</si>
  <si>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</si>
  <si>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</si>
  <si>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</si>
  <si>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</si>
  <si>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</si>
  <si>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</si>
  <si>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</si>
  <si>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</si>
  <si>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</si>
  <si>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</si>
  <si>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</si>
  <si>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</si>
  <si>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</si>
  <si>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</si>
  <si>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</si>
  <si>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</si>
  <si>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</si>
  <si>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</si>
  <si>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</si>
  <si>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</si>
  <si>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</si>
  <si>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</si>
  <si>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</si>
  <si>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</si>
  <si>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</si>
  <si>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</si>
  <si>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</si>
  <si>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</si>
  <si>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</si>
  <si>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</si>
  <si>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</si>
  <si>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</si>
  <si>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</si>
  <si>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</si>
  <si>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</si>
  <si>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</si>
  <si>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</si>
  <si>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</si>
  <si>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</si>
  <si>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</si>
  <si>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</si>
  <si>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</si>
  <si>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</si>
  <si>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</si>
  <si>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</si>
  <si>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</si>
  <si>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</si>
  <si>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</si>
  <si>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</si>
  <si>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</si>
  <si>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</si>
  <si>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</si>
  <si>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</si>
  <si>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</si>
  <si>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</si>
  <si>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</si>
  <si>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</si>
  <si>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</si>
  <si>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</si>
  <si>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</si>
  <si>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</si>
  <si>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</si>
  <si>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</si>
  <si>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</si>
  <si>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</si>
  <si>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</si>
  <si>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</si>
  <si>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</si>
  <si>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</si>
  <si>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</si>
  <si>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</si>
  <si>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</si>
  <si>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</si>
  <si>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</si>
  <si>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</si>
  <si>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</si>
  <si>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</si>
  <si>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</si>
  <si>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</si>
  <si>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</si>
  <si>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</si>
  <si>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</si>
  <si>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</si>
  <si>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</si>
  <si>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</si>
  <si>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</si>
  <si>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</si>
  <si>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</si>
  <si>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</si>
  <si>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</si>
  <si>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</si>
  <si>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</si>
  <si>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</si>
  <si>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</si>
  <si>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</si>
  <si>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</si>
  <si>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</si>
  <si>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</si>
  <si>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</si>
  <si>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</si>
  <si>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</si>
  <si>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</si>
  <si>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</si>
  <si>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</si>
  <si>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</si>
  <si>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</si>
  <si>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</si>
  <si>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</si>
  <si>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</si>
  <si>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</si>
  <si>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</si>
  <si>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</si>
  <si>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</si>
  <si>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</si>
  <si>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</si>
  <si>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</si>
  <si>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</si>
  <si>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</si>
  <si>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</si>
  <si>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</si>
  <si>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</si>
  <si>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</si>
  <si>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</si>
  <si>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</si>
  <si>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</si>
  <si>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</si>
  <si>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</si>
  <si>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</si>
  <si>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</si>
  <si>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</si>
  <si>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</si>
  <si>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</si>
  <si>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</si>
  <si>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</si>
  <si>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</si>
  <si>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</si>
  <si>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</si>
  <si>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</si>
  <si>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</si>
  <si>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</si>
  <si>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</si>
  <si>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</si>
  <si>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</si>
  <si>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</si>
  <si>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</si>
  <si>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</si>
  <si>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</si>
  <si>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</si>
  <si>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</si>
  <si>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</si>
  <si>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</si>
  <si>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</si>
  <si>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</si>
  <si>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</si>
  <si>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</si>
  <si>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</si>
  <si>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</si>
  <si>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</si>
  <si>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</si>
  <si>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</si>
  <si>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</si>
  <si>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</si>
  <si>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</si>
  <si>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</si>
  <si>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</si>
  <si>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</si>
  <si>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</si>
  <si>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</si>
  <si>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</si>
  <si>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</si>
  <si>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</si>
  <si>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</si>
  <si>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</si>
  <si>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</si>
  <si>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</si>
  <si>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</si>
  <si>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</si>
  <si>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</si>
  <si>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</si>
  <si>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</si>
  <si>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</si>
  <si>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</si>
  <si>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</si>
  <si>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</si>
  <si>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</si>
  <si>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</si>
  <si>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</si>
  <si>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</si>
  <si>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</si>
  <si>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</si>
  <si>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</si>
  <si>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</si>
  <si>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</si>
  <si>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</si>
  <si>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</si>
  <si>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</si>
  <si>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</si>
  <si>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</si>
  <si>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</si>
  <si>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</si>
  <si>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</si>
  <si>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</si>
  <si>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</si>
  <si>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</si>
  <si>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</si>
  <si>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</si>
  <si>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</si>
  <si>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</si>
  <si>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</si>
  <si>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</si>
  <si>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</si>
  <si>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</si>
  <si>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</si>
  <si>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</si>
  <si>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</si>
  <si>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</si>
  <si>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</si>
  <si>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</si>
  <si>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</si>
  <si>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</si>
  <si>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</si>
  <si>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</si>
  <si>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</si>
  <si>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</si>
  <si>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</si>
  <si>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</si>
  <si>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</si>
  <si>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</si>
  <si>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</si>
  <si>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</si>
  <si>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</si>
  <si>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</si>
  <si>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</si>
  <si>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</si>
  <si>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</si>
  <si>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</si>
  <si>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</si>
  <si>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</si>
  <si>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</si>
  <si>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</si>
  <si>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</si>
  <si>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</si>
  <si>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</si>
  <si>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</si>
  <si>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</si>
  <si>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</si>
  <si>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</si>
  <si>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</si>
  <si>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</si>
  <si>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</si>
  <si>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</si>
  <si>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</si>
  <si>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</si>
  <si>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</si>
  <si>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</si>
  <si>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</si>
  <si>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</si>
  <si>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</si>
  <si>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</si>
  <si>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</si>
  <si>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</si>
  <si>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</si>
  <si>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</si>
  <si>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</si>
  <si>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</si>
  <si>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</si>
  <si>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</si>
  <si>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</si>
  <si>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</si>
  <si>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</si>
  <si>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</si>
  <si>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</si>
  <si>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</si>
  <si>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</si>
  <si>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</si>
  <si>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</si>
  <si>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</si>
  <si>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</si>
  <si>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</si>
  <si>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</si>
  <si>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</si>
  <si>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</si>
  <si>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</si>
  <si>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</si>
  <si>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</si>
  <si>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</si>
  <si>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</si>
  <si>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</si>
  <si>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</si>
  <si>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</si>
  <si>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</si>
  <si>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</si>
  <si>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</si>
  <si>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</si>
  <si>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</si>
  <si>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</si>
  <si>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</si>
  <si>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</si>
  <si>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</si>
  <si>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</si>
  <si>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</si>
  <si>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</si>
  <si>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</si>
  <si>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</si>
  <si>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</si>
  <si>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</si>
  <si>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</si>
  <si>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</si>
  <si>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</si>
  <si>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</si>
  <si>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</si>
  <si>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</si>
  <si>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</si>
  <si>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</si>
  <si>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</si>
  <si>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</si>
  <si>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</si>
  <si>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</si>
  <si>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</si>
  <si>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</si>
  <si>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</si>
  <si>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</si>
  <si>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</si>
  <si>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</si>
  <si>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</si>
  <si>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</si>
  <si>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</si>
  <si>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</si>
  <si>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</si>
  <si>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</si>
  <si>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</si>
  <si>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</si>
  <si>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</si>
  <si>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</si>
  <si>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</si>
  <si>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</si>
  <si>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</si>
  <si>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</si>
  <si>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</si>
  <si>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</si>
  <si>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</si>
  <si>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</si>
  <si>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</si>
  <si>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</si>
  <si>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</si>
  <si>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</si>
  <si>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</si>
  <si>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</si>
  <si>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</si>
  <si>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</si>
  <si>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</si>
  <si>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</si>
  <si>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</si>
  <si>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</si>
  <si>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</si>
  <si>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</si>
  <si>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</si>
  <si>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</si>
  <si>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</si>
  <si>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</si>
  <si>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</si>
  <si>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</si>
  <si>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</si>
  <si>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</si>
  <si>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</si>
  <si>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</si>
  <si>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</si>
  <si>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</si>
  <si>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</si>
  <si>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</si>
  <si>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</si>
  <si>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</si>
  <si>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</si>
  <si>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</si>
  <si>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</si>
  <si>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</si>
  <si>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</si>
  <si>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</si>
  <si>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</si>
  <si>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</si>
  <si>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</si>
  <si>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</si>
  <si>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</si>
  <si>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</si>
  <si>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</si>
  <si>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</si>
  <si>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</si>
  <si>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</si>
  <si>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</si>
  <si>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</si>
  <si>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</si>
  <si>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</si>
  <si>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</si>
  <si>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</si>
  <si>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</si>
  <si>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</si>
  <si>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</si>
  <si>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</si>
  <si>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</si>
  <si>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</si>
  <si>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</si>
  <si>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</si>
  <si>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</si>
  <si>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</si>
  <si>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</si>
  <si>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</si>
  <si>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</si>
  <si>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</si>
  <si>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</si>
  <si>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</si>
  <si>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</si>
  <si>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</si>
  <si>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</si>
  <si>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</si>
  <si>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</si>
  <si>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</si>
  <si>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</si>
  <si>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</si>
  <si>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</si>
  <si>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</si>
  <si>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</si>
  <si>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</si>
  <si>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</si>
  <si>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</si>
  <si>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</si>
  <si>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</si>
  <si>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</si>
  <si>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</si>
  <si>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</si>
  <si>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</si>
  <si>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</si>
  <si>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</si>
  <si>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</si>
  <si>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</si>
  <si>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</si>
  <si>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</si>
  <si>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</si>
  <si>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</si>
  <si>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</si>
  <si>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</si>
  <si>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</si>
  <si>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</si>
  <si>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</si>
  <si>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</si>
  <si>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</si>
  <si>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</si>
  <si>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</si>
  <si>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</si>
  <si>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</si>
  <si>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</si>
  <si>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</si>
  <si>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</si>
  <si>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</si>
  <si>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</si>
  <si>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</si>
  <si>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</si>
  <si>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</si>
  <si>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</si>
  <si>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</si>
  <si>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</si>
  <si>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</si>
  <si>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</si>
  <si>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</si>
  <si>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</si>
  <si>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</si>
  <si>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</si>
  <si>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</si>
  <si>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</si>
  <si>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</si>
  <si>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</si>
  <si>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</si>
  <si>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</si>
  <si>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</si>
  <si>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</si>
  <si>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</si>
  <si>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</si>
  <si>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</si>
  <si>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</si>
  <si>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</si>
  <si>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</si>
  <si>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</si>
  <si>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</si>
  <si>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</si>
  <si>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</si>
  <si>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</si>
  <si>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</si>
  <si>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</si>
  <si>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</si>
  <si>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</si>
  <si>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</si>
  <si>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</si>
  <si>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</si>
  <si>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</si>
  <si>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</si>
  <si>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</si>
  <si>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</si>
  <si>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</si>
  <si>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</si>
  <si>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</si>
  <si>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</si>
  <si>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</si>
  <si>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</si>
  <si>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</si>
  <si>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</si>
  <si>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</si>
  <si>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</si>
  <si>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</si>
  <si>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</si>
  <si>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</si>
  <si>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</si>
  <si>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</si>
  <si>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</si>
  <si>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</si>
  <si>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</si>
  <si>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</si>
  <si>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</si>
  <si>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</si>
  <si>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</si>
  <si>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</si>
  <si>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</si>
  <si>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</si>
  <si>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</si>
  <si>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</si>
  <si>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</si>
  <si>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</si>
  <si>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</si>
  <si>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</si>
  <si>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</si>
  <si>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</si>
  <si>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</si>
  <si>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</si>
  <si>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</si>
  <si>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</si>
  <si>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</si>
  <si>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</si>
  <si>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</si>
  <si>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</si>
  <si>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</si>
  <si>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</si>
  <si>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</si>
  <si>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</si>
  <si>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</si>
  <si>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</si>
  <si>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</si>
  <si>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</si>
  <si>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</si>
  <si>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</si>
  <si>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</si>
  <si>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</si>
  <si>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</si>
  <si>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</si>
  <si>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</si>
  <si>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</si>
  <si>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</si>
  <si>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</si>
  <si>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</si>
  <si>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</si>
  <si>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</si>
  <si>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</si>
  <si>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</si>
  <si>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</si>
  <si>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</si>
  <si>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</si>
  <si>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</si>
  <si>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</si>
  <si>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</si>
  <si>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</si>
  <si>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</si>
  <si>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</si>
  <si>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</si>
  <si>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</si>
  <si>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</si>
  <si>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</si>
  <si>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</si>
  <si>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</si>
  <si>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</si>
  <si>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</si>
  <si>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</si>
  <si>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</si>
  <si>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</si>
  <si>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</si>
  <si>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</si>
  <si>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</si>
  <si>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</si>
  <si>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</si>
  <si>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</si>
  <si>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</si>
  <si>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</si>
  <si>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</si>
  <si>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</si>
  <si>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</si>
  <si>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</si>
  <si>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</si>
  <si>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</si>
  <si>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</si>
  <si>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</si>
  <si>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</si>
  <si>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</si>
  <si>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</si>
  <si>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</si>
  <si>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</si>
  <si>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</si>
  <si>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</si>
  <si>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</si>
  <si>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</si>
  <si>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</si>
  <si>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</si>
  <si>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</si>
  <si>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</si>
  <si>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</si>
  <si>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</si>
  <si>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</si>
  <si>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</si>
  <si>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</si>
  <si>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</si>
  <si>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</si>
  <si>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</si>
  <si>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</si>
  <si>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</si>
  <si>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</si>
  <si>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</si>
  <si>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</si>
  <si>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</si>
  <si>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</si>
  <si>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</si>
  <si>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</si>
  <si>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</si>
  <si>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</si>
  <si>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</si>
  <si>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</si>
  <si>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</si>
  <si>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</si>
  <si>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</si>
  <si>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</si>
  <si>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</si>
  <si>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</si>
  <si>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</si>
  <si>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</si>
  <si>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</si>
  <si>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</si>
  <si>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</si>
  <si>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</si>
  <si>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</si>
  <si>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</si>
  <si>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</si>
  <si>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</si>
  <si>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</si>
  <si>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</si>
  <si>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</si>
  <si>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</si>
  <si>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</si>
  <si>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</si>
  <si>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</si>
  <si>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</si>
  <si>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</si>
  <si>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</si>
  <si>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</si>
  <si>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</si>
  <si>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</si>
  <si>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</si>
  <si>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</si>
  <si>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</si>
  <si>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</si>
  <si>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</si>
  <si>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</si>
  <si>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</si>
  <si>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</si>
  <si>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</si>
  <si>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</si>
  <si>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</si>
  <si>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</si>
  <si>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</si>
  <si>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</si>
  <si>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</si>
  <si>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</si>
  <si>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</si>
  <si>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</si>
  <si>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</si>
  <si>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</si>
  <si>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</si>
  <si>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</si>
  <si>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</si>
  <si>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</si>
  <si>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</si>
  <si>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</si>
  <si>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</si>
  <si>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</si>
  <si>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</si>
  <si>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</si>
  <si>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</si>
  <si>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</si>
  <si>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</si>
  <si>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</si>
  <si>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</si>
  <si>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</si>
  <si>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</si>
  <si>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</si>
  <si>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</si>
  <si>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</si>
  <si>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</si>
  <si>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</si>
  <si>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</si>
  <si>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</si>
  <si>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</si>
  <si>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</si>
  <si>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</si>
  <si>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</si>
  <si>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</si>
  <si>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</si>
  <si>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</si>
  <si>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</si>
  <si>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</si>
  <si>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</si>
  <si>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</si>
  <si>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</si>
  <si>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</si>
  <si>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</si>
  <si>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</si>
  <si>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</si>
  <si>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</si>
  <si>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</si>
  <si>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</si>
  <si>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</si>
  <si>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</si>
  <si>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</si>
  <si>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</si>
  <si>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</si>
  <si>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</si>
  <si>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</si>
  <si>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</si>
  <si>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</si>
  <si>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</si>
  <si>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</si>
  <si>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</si>
  <si>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</si>
  <si>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</si>
  <si>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</si>
  <si>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</si>
  <si>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</si>
  <si>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</si>
  <si>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</si>
  <si>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</si>
  <si>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</si>
  <si>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</si>
  <si>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</si>
  <si>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</si>
  <si>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</si>
  <si>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</si>
  <si>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</si>
  <si>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</si>
  <si>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</si>
  <si>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</si>
  <si>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</si>
  <si>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</si>
  <si>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</si>
  <si>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</si>
  <si>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</si>
  <si>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</si>
  <si>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</si>
  <si>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</si>
  <si>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</si>
  <si>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</si>
  <si>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</si>
  <si>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</si>
  <si>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</si>
  <si>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</si>
  <si>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</si>
  <si>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</si>
  <si>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</si>
  <si>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</si>
  <si>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</si>
  <si>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</si>
  <si>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</si>
  <si>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</si>
  <si>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</si>
  <si>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</si>
  <si>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</si>
  <si>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</si>
  <si>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</si>
  <si>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</si>
  <si>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</si>
  <si>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</si>
  <si>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</si>
  <si>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</si>
  <si>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</si>
  <si>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</si>
  <si>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</si>
  <si>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</si>
  <si>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</si>
  <si>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</si>
  <si>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</si>
  <si>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</si>
  <si>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</si>
  <si>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</si>
  <si>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</si>
  <si>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</si>
  <si>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</si>
  <si>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</si>
  <si>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</si>
  <si>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</si>
  <si>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</si>
  <si>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</si>
  <si>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</si>
  <si>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</si>
  <si>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</si>
  <si>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</si>
  <si>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</si>
  <si>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</si>
  <si>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</si>
  <si>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</si>
  <si>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</si>
  <si>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</si>
  <si>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</si>
  <si>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</si>
  <si>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</si>
  <si>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</si>
  <si>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</si>
  <si>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</si>
  <si>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</si>
  <si>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</si>
  <si>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</si>
  <si>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</si>
  <si>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</si>
  <si>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</si>
  <si>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</si>
  <si>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</si>
  <si>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</si>
  <si>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</si>
  <si>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</si>
  <si>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</si>
  <si>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</si>
  <si>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</si>
  <si>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</si>
  <si>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</si>
  <si>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</si>
  <si>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</si>
  <si>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</si>
  <si>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</si>
  <si>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</si>
  <si>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</si>
  <si>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</si>
  <si>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</si>
  <si>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</si>
  <si>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</si>
  <si>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</si>
  <si>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</si>
  <si>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</si>
  <si>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</si>
  <si>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</si>
  <si>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</si>
  <si>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</si>
  <si>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</si>
  <si>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</si>
  <si>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</si>
  <si>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</si>
  <si>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</si>
  <si>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</si>
  <si>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</si>
  <si>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</si>
  <si>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</si>
  <si>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</si>
  <si>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</si>
  <si>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</si>
  <si>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</si>
  <si>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</si>
  <si>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</si>
  <si>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</si>
  <si>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</si>
  <si>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</si>
  <si>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</si>
  <si>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</si>
  <si>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</si>
  <si>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</si>
  <si>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</si>
  <si>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</si>
  <si>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</si>
  <si>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</si>
  <si>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</si>
  <si>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</si>
  <si>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</si>
  <si>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</si>
  <si>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</si>
  <si>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</si>
  <si>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</si>
  <si>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</si>
  <si>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</si>
  <si>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</si>
  <si>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</si>
  <si>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</si>
  <si>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</si>
  <si>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</si>
  <si>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</si>
  <si>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</si>
  <si>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</si>
  <si>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</si>
  <si>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</si>
  <si>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</si>
  <si>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</si>
  <si>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</si>
  <si>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</si>
  <si>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</si>
  <si>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</si>
  <si>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</si>
  <si>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</si>
  <si>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</si>
  <si>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</si>
  <si>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</si>
  <si>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</si>
  <si>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</si>
  <si>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</si>
  <si>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</si>
  <si>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</si>
  <si>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</si>
  <si>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</si>
  <si>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</si>
  <si>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</si>
  <si>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</si>
  <si>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</si>
  <si>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</si>
  <si>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</si>
  <si>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</si>
  <si>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</si>
  <si>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</si>
  <si>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</si>
  <si>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</si>
  <si>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</si>
  <si>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</si>
  <si>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</si>
  <si>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</si>
  <si>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</si>
  <si>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</si>
  <si>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</si>
  <si>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</si>
  <si>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</si>
  <si>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</si>
  <si>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</si>
  <si>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</si>
  <si>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</si>
  <si>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</si>
  <si>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</si>
  <si>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</si>
  <si>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</si>
  <si>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</si>
  <si>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</si>
  <si>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</si>
  <si>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</si>
  <si>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</si>
  <si>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</si>
  <si>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</si>
  <si>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</si>
  <si>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</si>
  <si>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</si>
  <si>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</si>
  <si>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</si>
  <si>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</si>
  <si>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</si>
  <si>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</si>
  <si>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</si>
  <si>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</si>
  <si>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</si>
  <si>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</si>
  <si>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</si>
  <si>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</si>
  <si>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</si>
  <si>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</si>
  <si>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</si>
  <si>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</si>
  <si>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</si>
  <si>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</si>
  <si>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</si>
  <si>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</si>
  <si>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</si>
  <si>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</si>
  <si>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</si>
  <si>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</si>
  <si>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</si>
  <si>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</si>
  <si>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</si>
  <si>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</si>
  <si>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</si>
  <si>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</si>
  <si>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</si>
  <si>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</si>
  <si>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</si>
  <si>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</si>
  <si>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</si>
  <si>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</si>
  <si>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</si>
  <si>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</si>
  <si>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</si>
  <si>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</si>
  <si>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</si>
  <si>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</si>
  <si>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</si>
  <si>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</si>
  <si>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</si>
  <si>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</si>
  <si>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</si>
  <si>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</si>
  <si>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</si>
  <si>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</si>
  <si>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</si>
  <si>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</si>
  <si>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</si>
  <si>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</si>
  <si>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</si>
  <si>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</si>
  <si>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</si>
  <si>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</si>
  <si>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</si>
  <si>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</si>
  <si>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</si>
  <si>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</si>
  <si>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</si>
  <si>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</si>
  <si>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</si>
  <si>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</si>
  <si>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</si>
  <si>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</si>
  <si>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</si>
  <si>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</si>
  <si>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</si>
  <si>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</si>
  <si>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</si>
  <si>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</si>
  <si>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</si>
  <si>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</si>
  <si>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</si>
  <si>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</si>
  <si>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</si>
  <si>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</si>
  <si>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</si>
  <si>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</si>
  <si>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</si>
  <si>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</si>
  <si>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</si>
  <si>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</si>
  <si>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</si>
  <si>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</si>
  <si>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</si>
  <si>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</si>
  <si>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</si>
  <si>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</si>
  <si>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</si>
  <si>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</si>
  <si>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</si>
  <si>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</si>
  <si>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</si>
  <si>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</si>
  <si>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</si>
  <si>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</si>
  <si>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</si>
  <si>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</si>
  <si>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</si>
  <si>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</si>
  <si>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</si>
  <si>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</si>
  <si>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</si>
  <si>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</si>
  <si>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</si>
  <si>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</si>
  <si>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</si>
  <si>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</si>
  <si>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</si>
  <si>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</si>
  <si>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</si>
  <si>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</si>
  <si>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</si>
  <si>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</si>
  <si>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</si>
  <si>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</si>
  <si>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</si>
  <si>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</si>
  <si>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</si>
  <si>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</si>
  <si>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</si>
  <si>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</si>
  <si>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</si>
  <si>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</si>
  <si>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</si>
  <si>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</si>
  <si>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</si>
  <si>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</si>
  <si>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</si>
  <si>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</si>
  <si>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</si>
  <si>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</si>
  <si>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</si>
  <si>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</si>
  <si>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</si>
  <si>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</si>
  <si>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</si>
  <si>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</si>
  <si>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</si>
  <si>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</si>
  <si>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</si>
  <si>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</si>
  <si>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</si>
  <si>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</si>
  <si>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</si>
  <si>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</si>
  <si>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</si>
  <si>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</si>
  <si>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</si>
  <si>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</si>
  <si>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</si>
  <si>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</si>
  <si>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</si>
  <si>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</si>
  <si>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</si>
  <si>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</si>
  <si>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</si>
  <si>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</si>
  <si>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</si>
  <si>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</si>
  <si>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</si>
  <si>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</si>
  <si>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</si>
  <si>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</si>
  <si>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</si>
  <si>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</si>
  <si>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</si>
  <si>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</si>
  <si>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</si>
  <si>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</si>
  <si>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</si>
  <si>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</si>
  <si>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</si>
  <si>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</si>
  <si>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</si>
  <si>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</si>
  <si>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</si>
  <si>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</si>
  <si>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</si>
  <si>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</si>
  <si>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</si>
  <si>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</si>
  <si>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</si>
  <si>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</si>
  <si>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</si>
  <si>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</si>
  <si>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</si>
  <si>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</si>
  <si>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</si>
  <si>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</si>
  <si>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</si>
  <si>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</si>
  <si>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</si>
  <si>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</si>
  <si>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</si>
  <si>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</si>
  <si>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</si>
  <si>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</si>
  <si>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</si>
  <si>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</si>
  <si>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</si>
  <si>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</si>
  <si>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</si>
  <si>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</si>
  <si>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</si>
  <si>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</si>
  <si>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</si>
  <si>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</si>
  <si>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</si>
  <si>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</si>
  <si>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</si>
  <si>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</si>
  <si>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</si>
  <si>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</si>
  <si>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</si>
  <si>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</si>
  <si>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</si>
  <si>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</si>
  <si>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</si>
  <si>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</si>
  <si>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</si>
  <si>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</si>
  <si>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</si>
  <si>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</si>
  <si>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</si>
  <si>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</si>
  <si>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</si>
  <si>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</si>
  <si>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</si>
  <si>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</si>
  <si>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</si>
  <si>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</si>
  <si>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</si>
  <si>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</si>
  <si>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</si>
  <si>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</si>
  <si>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</si>
  <si>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</si>
  <si>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</si>
  <si>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</si>
  <si>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</si>
  <si>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</si>
  <si>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</si>
  <si>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</si>
  <si>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</si>
  <si>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</si>
  <si>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</si>
  <si>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</si>
  <si>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</si>
  <si>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</si>
  <si>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</si>
  <si>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</si>
  <si>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</si>
  <si>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</si>
  <si>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</si>
  <si>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</si>
  <si>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</si>
  <si>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</si>
  <si>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</si>
  <si>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</si>
  <si>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</si>
  <si>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</si>
  <si>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</si>
  <si>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</si>
  <si>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</si>
  <si>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</si>
  <si>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</si>
  <si>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</si>
  <si>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</si>
  <si>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</si>
  <si>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</si>
  <si>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</si>
  <si>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</si>
  <si>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</si>
  <si>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</si>
  <si>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</si>
  <si>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</si>
  <si>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</si>
  <si>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</si>
  <si>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</si>
  <si>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</si>
  <si>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</si>
  <si>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</si>
  <si>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</si>
  <si>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</si>
  <si>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</si>
  <si>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</si>
  <si>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</si>
  <si>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</si>
  <si>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</si>
  <si>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</si>
  <si>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</si>
  <si>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</si>
  <si>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</si>
  <si>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</si>
  <si>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</si>
  <si>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</si>
  <si>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</si>
  <si>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</si>
  <si>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</si>
  <si>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</si>
  <si>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</si>
  <si>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</si>
  <si>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</si>
  <si>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</si>
  <si>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</si>
  <si>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</si>
  <si>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</si>
  <si>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</si>
  <si>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</si>
  <si>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</si>
  <si>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</si>
  <si>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</si>
  <si>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</si>
  <si>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</si>
  <si>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</si>
  <si>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</si>
  <si>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</si>
  <si>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</si>
  <si>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</si>
  <si>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</si>
  <si>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</si>
  <si>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</si>
  <si>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</si>
  <si>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</si>
  <si>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</si>
  <si>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</si>
  <si>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</si>
  <si>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</si>
  <si>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</si>
  <si>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</si>
  <si>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</si>
  <si>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</si>
  <si>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</si>
  <si>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</si>
  <si>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</si>
  <si>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</si>
  <si>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</si>
  <si>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</si>
  <si>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</si>
  <si>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</si>
  <si>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</si>
  <si>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</si>
  <si>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</si>
  <si>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</si>
  <si>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</si>
  <si>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</si>
  <si>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</si>
  <si>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</si>
  <si>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</si>
  <si>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</si>
  <si>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</si>
  <si>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</si>
  <si>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</si>
  <si>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</si>
  <si>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</si>
  <si>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</si>
  <si>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</si>
  <si>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</si>
  <si>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</si>
  <si>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</si>
  <si>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</si>
  <si>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</si>
  <si>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</si>
  <si>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</si>
  <si>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</si>
  <si>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</si>
  <si>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</si>
  <si>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</si>
  <si>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</si>
  <si>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</si>
  <si>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</si>
  <si>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</si>
  <si>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</si>
  <si>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</si>
  <si>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</si>
  <si>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</si>
  <si>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</si>
  <si>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</si>
  <si>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</si>
  <si>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</si>
  <si>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</si>
  <si>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</si>
  <si>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</si>
  <si>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</si>
  <si>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</si>
  <si>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</si>
  <si>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</si>
  <si>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</si>
  <si>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</si>
  <si>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</si>
  <si>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</si>
  <si>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</si>
  <si>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</si>
  <si>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</si>
  <si>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</si>
  <si>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</si>
  <si>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</si>
  <si>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</si>
  <si>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</si>
  <si>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</si>
  <si>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</si>
  <si>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</si>
  <si>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</si>
  <si>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</si>
  <si>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</si>
  <si>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</si>
  <si>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</si>
  <si>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</si>
  <si>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</si>
  <si>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</si>
  <si>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</si>
  <si>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</si>
  <si>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</si>
  <si>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</si>
  <si>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</si>
  <si>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</si>
  <si>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</si>
  <si>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</si>
  <si>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</si>
  <si>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</si>
  <si>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</si>
  <si>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</si>
  <si>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</si>
  <si>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</si>
  <si>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</si>
  <si>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</si>
  <si>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</si>
  <si>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</si>
  <si>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</si>
  <si>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</si>
  <si>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</si>
  <si>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</si>
  <si>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</si>
  <si>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</si>
  <si>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</si>
  <si>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</si>
  <si>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</si>
  <si>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</si>
  <si>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</si>
  <si>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</si>
  <si>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</si>
  <si>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</si>
  <si>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</si>
  <si>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</si>
  <si>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</si>
  <si>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</si>
  <si>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</si>
  <si>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</si>
  <si>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</si>
  <si>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</si>
  <si>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</si>
  <si>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</si>
  <si>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</si>
  <si>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</si>
  <si>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</si>
  <si>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</si>
  <si>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</si>
  <si>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</si>
  <si>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</si>
  <si>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</si>
  <si>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</si>
  <si>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</si>
  <si>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</si>
  <si>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</si>
  <si>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</si>
  <si>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</si>
  <si>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</si>
  <si>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</si>
  <si>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</si>
  <si>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</si>
  <si>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</si>
  <si>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</si>
  <si>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</si>
  <si>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</si>
  <si>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</si>
  <si>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</si>
  <si>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</si>
  <si>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</si>
  <si>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</si>
  <si>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</si>
  <si>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</si>
  <si>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</si>
  <si>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</si>
  <si>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</si>
  <si>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</si>
  <si>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</si>
  <si>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</si>
  <si>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</si>
  <si>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</si>
  <si>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</si>
  <si>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</si>
  <si>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</si>
  <si>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</si>
  <si>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</si>
  <si>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</si>
  <si>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</si>
  <si>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</si>
  <si>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</si>
  <si>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</si>
  <si>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</si>
  <si>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</si>
  <si>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</si>
  <si>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</si>
  <si>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</si>
  <si>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</si>
  <si>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</si>
  <si>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</si>
  <si>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</si>
  <si>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</si>
  <si>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</si>
  <si>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</si>
  <si>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</si>
  <si>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</si>
  <si>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</si>
  <si>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</si>
  <si>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</si>
  <si>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</si>
  <si>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</si>
  <si>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</si>
  <si>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</si>
  <si>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</si>
  <si>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</si>
  <si>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</si>
  <si>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</si>
  <si>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</si>
  <si>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</si>
  <si>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</si>
  <si>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</si>
  <si>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</si>
  <si>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</si>
  <si>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</si>
  <si>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</si>
  <si>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</si>
  <si>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</si>
  <si>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</si>
  <si>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</si>
  <si>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</si>
  <si>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</si>
  <si>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</si>
  <si>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</si>
  <si>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</si>
  <si>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</si>
  <si>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</si>
  <si>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</si>
  <si>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</si>
  <si>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</si>
  <si>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</si>
  <si>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</si>
  <si>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</si>
  <si>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</si>
  <si>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</si>
  <si>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</si>
  <si>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</si>
  <si>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</si>
  <si>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</si>
  <si>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</si>
  <si>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</si>
  <si>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</si>
  <si>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</si>
  <si>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</si>
  <si>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</si>
  <si>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</si>
  <si>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</si>
  <si>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</si>
  <si>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</si>
  <si>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</si>
  <si>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</si>
  <si>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</si>
  <si>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</si>
  <si>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</si>
  <si>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</si>
  <si>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</si>
  <si>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</si>
  <si>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</si>
  <si>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</si>
  <si>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</si>
  <si>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</si>
  <si>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</si>
  <si>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</si>
  <si>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</si>
  <si>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</si>
  <si>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</si>
  <si>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</si>
  <si>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</si>
  <si>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</si>
  <si>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</si>
  <si>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</si>
  <si>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</si>
  <si>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</si>
  <si>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</si>
  <si>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</si>
  <si>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</si>
  <si>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</si>
  <si>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</si>
  <si>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</si>
  <si>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</si>
  <si>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</si>
  <si>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</si>
  <si>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</si>
  <si>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</si>
  <si>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</si>
  <si>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</si>
  <si>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</si>
  <si>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</si>
  <si>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</si>
  <si>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</si>
  <si>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</si>
  <si>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</si>
  <si>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</si>
  <si>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</si>
  <si>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</si>
  <si>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</si>
  <si>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</si>
  <si>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</si>
  <si>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</si>
  <si>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</si>
  <si>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</si>
  <si>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</si>
  <si>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</si>
  <si>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</si>
  <si>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</si>
  <si>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</si>
  <si>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</si>
  <si>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</si>
  <si>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</si>
  <si>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</si>
  <si>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</si>
  <si>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</si>
  <si>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</si>
  <si>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</si>
  <si>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</si>
  <si>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</si>
  <si>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</si>
  <si>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</si>
  <si>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</si>
  <si>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</si>
  <si>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</si>
  <si>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</si>
  <si>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</si>
  <si>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</si>
  <si>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</si>
  <si>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</si>
  <si>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</si>
  <si>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</si>
  <si>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</si>
  <si>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</si>
  <si>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</si>
  <si>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</si>
  <si>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</si>
  <si>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</si>
  <si>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</si>
  <si>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</si>
  <si>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</si>
  <si>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</si>
  <si>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</si>
  <si>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</si>
  <si>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</si>
  <si>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</si>
  <si>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</si>
  <si>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</si>
  <si>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</si>
  <si>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</si>
  <si>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</si>
  <si>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</si>
  <si>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</si>
  <si>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</si>
  <si>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</si>
  <si>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</si>
  <si>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</si>
  <si>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</si>
  <si>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</si>
  <si>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</si>
  <si>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</si>
  <si>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</si>
  <si>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</si>
  <si>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</si>
  <si>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</si>
  <si>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</si>
  <si>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</si>
  <si>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</si>
  <si>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</si>
  <si>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</si>
  <si>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</si>
  <si>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</si>
  <si>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</si>
  <si>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</si>
  <si>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</si>
  <si>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</si>
  <si>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</si>
  <si>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</si>
  <si>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</si>
  <si>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</si>
  <si>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</si>
  <si>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</si>
  <si>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</si>
  <si>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</si>
  <si>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</si>
  <si>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</si>
  <si>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</si>
  <si>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</si>
  <si>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</si>
  <si>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</si>
  <si>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</si>
  <si>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</si>
  <si>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</si>
  <si>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</si>
  <si>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</si>
  <si>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</si>
  <si>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</si>
  <si>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</si>
  <si>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</si>
  <si>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</si>
  <si>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</si>
  <si>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</si>
  <si>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</si>
  <si>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</si>
  <si>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</si>
  <si>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</si>
  <si>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</si>
  <si>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</si>
  <si>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</si>
  <si>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</si>
  <si>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</si>
  <si>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</si>
  <si>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</si>
  <si>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</si>
  <si>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</si>
  <si>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</si>
  <si>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</si>
  <si>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</si>
  <si>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</si>
  <si>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</si>
  <si>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</si>
  <si>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</si>
  <si>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</si>
  <si>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</si>
  <si>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</si>
  <si>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</si>
  <si>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</si>
  <si>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</si>
  <si>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</si>
  <si>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</si>
  <si>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</si>
  <si>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</si>
  <si>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</si>
  <si>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</si>
  <si>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</si>
  <si>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</si>
  <si>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</si>
  <si>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</si>
  <si>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</si>
  <si>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</si>
  <si>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</si>
  <si>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</si>
  <si>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</si>
  <si>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</si>
  <si>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</si>
  <si>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</si>
  <si>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</si>
  <si>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</si>
  <si>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</si>
  <si>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</si>
  <si>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</si>
  <si>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</si>
  <si>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</si>
  <si>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</si>
  <si>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</si>
  <si>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</si>
  <si>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</si>
  <si>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</si>
  <si>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</si>
  <si>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</si>
  <si>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</si>
  <si>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</si>
  <si>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</si>
  <si>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</si>
  <si>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</si>
  <si>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</si>
  <si>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</si>
  <si>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</si>
  <si>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</si>
  <si>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</si>
  <si>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</si>
  <si>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</si>
  <si>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</si>
  <si>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</si>
  <si>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</si>
  <si>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</si>
  <si>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</si>
  <si>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</si>
  <si>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</si>
  <si>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</si>
  <si>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</si>
  <si>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</si>
  <si>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</si>
  <si>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</si>
  <si>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</si>
  <si>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</si>
  <si>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</si>
  <si>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</si>
  <si>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</si>
  <si>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</si>
  <si>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</si>
  <si>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</si>
  <si>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</si>
  <si>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</si>
  <si>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</si>
  <si>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</si>
  <si>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</si>
  <si>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</si>
  <si>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</si>
  <si>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</si>
  <si>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</si>
  <si>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</si>
  <si>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</si>
  <si>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</si>
  <si>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</si>
  <si>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</si>
  <si>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</si>
  <si>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</si>
  <si>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</si>
  <si>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</si>
  <si>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</si>
  <si>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</si>
  <si>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</si>
  <si>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</si>
  <si>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</si>
  <si>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</si>
  <si>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</si>
  <si>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</si>
  <si>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</si>
  <si>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</si>
  <si>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</si>
  <si>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</si>
  <si>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</si>
  <si>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</si>
  <si>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</si>
  <si>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</si>
  <si>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</si>
  <si>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</si>
  <si>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</si>
  <si>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</si>
  <si>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</si>
  <si>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</si>
  <si>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</si>
  <si>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</si>
  <si>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</si>
  <si>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</si>
  <si>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</si>
  <si>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</si>
  <si>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</si>
  <si>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</si>
  <si>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</si>
  <si>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</si>
  <si>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</si>
  <si>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</si>
  <si>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</si>
  <si>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</si>
  <si>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</si>
  <si>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</si>
  <si>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</si>
  <si>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</si>
  <si>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</si>
  <si>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</si>
  <si>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</si>
  <si>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</si>
  <si>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</si>
  <si>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</si>
  <si>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</si>
  <si>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</si>
  <si>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</si>
  <si>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</si>
  <si>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</si>
  <si>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</si>
  <si>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</si>
  <si>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</si>
  <si>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</si>
  <si>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</si>
  <si>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</si>
  <si>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</si>
  <si>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</si>
  <si>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</si>
  <si>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</si>
  <si>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</si>
  <si>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</si>
  <si>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</si>
  <si>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</si>
  <si>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</si>
  <si>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</si>
  <si>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</si>
  <si>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</si>
  <si>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</si>
  <si>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</si>
  <si>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</si>
  <si>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</si>
  <si>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</si>
  <si>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</si>
  <si>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</si>
  <si>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</si>
  <si>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</si>
  <si>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</si>
  <si>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</si>
  <si>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</si>
  <si>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</si>
  <si>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</si>
  <si>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</si>
  <si>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</si>
  <si>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</si>
  <si>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</si>
  <si>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</si>
  <si>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</si>
  <si>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</si>
  <si>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</si>
  <si>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</si>
  <si>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</si>
  <si>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</si>
  <si>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</si>
  <si>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</si>
  <si>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</si>
  <si>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</si>
  <si>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</si>
  <si>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</si>
  <si>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</si>
  <si>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</si>
  <si>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</si>
  <si>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</si>
  <si>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</si>
  <si>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</si>
  <si>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</si>
  <si>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</si>
  <si>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</si>
  <si>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</si>
  <si>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</si>
  <si>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</si>
  <si>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</si>
  <si>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</si>
  <si>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</si>
  <si>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</si>
  <si>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</si>
  <si>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</si>
  <si>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</si>
  <si>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</si>
  <si>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</si>
  <si>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</si>
  <si>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</si>
  <si>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</si>
  <si>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</si>
  <si>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</si>
  <si>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</si>
  <si>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</si>
  <si>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</si>
  <si>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</si>
  <si>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</si>
  <si>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</si>
  <si>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</si>
  <si>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</si>
  <si>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</si>
  <si>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</si>
  <si>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</si>
  <si>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</si>
  <si>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</si>
  <si>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</si>
  <si>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</si>
  <si>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</si>
  <si>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</si>
  <si>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</si>
  <si>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</si>
  <si>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</si>
  <si>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</si>
  <si>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</si>
  <si>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</si>
  <si>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</si>
  <si>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</si>
  <si>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</si>
  <si>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</si>
  <si>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</si>
  <si>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</si>
  <si>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</si>
  <si>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</si>
  <si>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</si>
  <si>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</si>
  <si>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</si>
  <si>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</si>
  <si>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</si>
  <si>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</si>
  <si>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</si>
  <si>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</si>
  <si>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</si>
  <si>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</si>
  <si>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</si>
  <si>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</si>
  <si>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</si>
  <si>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</si>
  <si>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</si>
  <si>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</si>
  <si>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</si>
  <si>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</si>
  <si>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</si>
  <si>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</si>
  <si>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</si>
  <si>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</si>
  <si>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</si>
  <si>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</si>
  <si>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</si>
  <si>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</si>
  <si>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</si>
  <si>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</si>
  <si>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</si>
  <si>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</si>
  <si>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</si>
  <si>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</si>
  <si>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</si>
  <si>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</si>
  <si>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</si>
  <si>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</si>
  <si>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</si>
  <si>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</si>
  <si>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</si>
  <si>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</si>
  <si>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</si>
  <si>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</si>
  <si>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</si>
  <si>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</si>
  <si>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</si>
  <si>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</si>
  <si>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</si>
  <si>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</si>
  <si>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</si>
  <si>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</si>
  <si>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</si>
  <si>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</si>
  <si>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</si>
  <si>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</si>
  <si>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</si>
  <si>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</si>
  <si>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</si>
  <si>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</si>
  <si>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</si>
  <si>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</si>
  <si>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</si>
  <si>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</si>
  <si>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</si>
  <si>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</si>
  <si>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</si>
  <si>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</si>
  <si>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</si>
  <si>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</si>
  <si>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</si>
  <si>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</si>
  <si>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</si>
  <si>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</si>
  <si>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</si>
  <si>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</si>
  <si>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</si>
  <si>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</si>
  <si>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</si>
  <si>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</si>
  <si>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</si>
  <si>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</si>
  <si>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</si>
  <si>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</si>
  <si>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</si>
  <si>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</si>
  <si>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</si>
  <si>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</si>
  <si>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</si>
  <si>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</si>
  <si>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</si>
  <si>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</si>
  <si>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</si>
  <si>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</si>
  <si>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</si>
  <si>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</si>
  <si>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</si>
  <si>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</si>
  <si>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</si>
  <si>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</si>
  <si>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</si>
  <si>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</si>
  <si>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</si>
  <si>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</si>
  <si>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</si>
  <si>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</si>
  <si>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</si>
  <si>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</si>
  <si>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</si>
  <si>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</si>
  <si>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</si>
  <si>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</si>
  <si>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</si>
  <si>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</si>
  <si>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</si>
  <si>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</si>
  <si>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</si>
  <si>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</si>
  <si>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</si>
  <si>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</si>
  <si>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</si>
  <si>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</si>
  <si>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</si>
  <si>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</si>
  <si>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</si>
  <si>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</si>
  <si>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</si>
  <si>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</si>
  <si>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</si>
  <si>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</si>
  <si>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</si>
  <si>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</si>
  <si>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</si>
  <si>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</si>
  <si>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</si>
  <si>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</si>
  <si>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</si>
  <si>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</si>
  <si>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</si>
  <si>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</si>
  <si>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</si>
  <si>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</si>
  <si>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</si>
  <si>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</si>
  <si>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</si>
  <si>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</si>
  <si>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</si>
  <si>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</si>
  <si>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</si>
  <si>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</si>
  <si>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</si>
  <si>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</si>
  <si>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</si>
  <si>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</si>
  <si>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</si>
  <si>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</si>
  <si>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</si>
  <si>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</si>
  <si>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</si>
  <si>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</si>
  <si>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</si>
  <si>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</si>
  <si>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</si>
  <si>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</si>
  <si>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</si>
  <si>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</si>
  <si>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</si>
  <si>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</si>
  <si>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</si>
  <si>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</si>
  <si>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</si>
  <si>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</si>
  <si>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</si>
  <si>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</si>
  <si>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</si>
  <si>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</si>
  <si>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</si>
  <si>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</si>
  <si>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</si>
  <si>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</si>
  <si>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</si>
  <si>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</si>
  <si>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</si>
  <si>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</si>
  <si>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</si>
  <si>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</si>
  <si>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</si>
  <si>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</si>
  <si>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</si>
  <si>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</si>
  <si>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</si>
  <si>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</si>
  <si>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</si>
  <si>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</si>
  <si>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</si>
  <si>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</si>
  <si>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</si>
  <si>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</si>
  <si>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</si>
  <si>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</si>
  <si>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</si>
  <si>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</si>
  <si>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</si>
  <si>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</si>
  <si>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</si>
  <si>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</si>
  <si>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</si>
  <si>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</si>
  <si>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</si>
  <si>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</si>
  <si>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</si>
  <si>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</si>
  <si>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</si>
  <si>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</si>
  <si>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</si>
  <si>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</si>
  <si>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</si>
  <si>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</si>
  <si>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</si>
  <si>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</si>
  <si>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</si>
  <si>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</si>
  <si>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</si>
  <si>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</si>
  <si>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</si>
  <si>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</si>
  <si>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</si>
  <si>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</si>
  <si>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</si>
  <si>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</si>
  <si>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</si>
  <si>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</si>
  <si>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</si>
  <si>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</si>
  <si>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</si>
  <si>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</si>
  <si>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</si>
  <si>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</si>
  <si>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</si>
  <si>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</si>
  <si>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</si>
  <si>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</si>
  <si>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</si>
  <si>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</si>
  <si>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</si>
  <si>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</si>
  <si>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</si>
  <si>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</si>
  <si>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</si>
  <si>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</si>
  <si>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</si>
  <si>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</si>
  <si>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</si>
  <si>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</si>
  <si>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</si>
  <si>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</si>
  <si>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</si>
  <si>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</si>
  <si>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</si>
  <si>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</si>
  <si>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</si>
  <si>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</si>
  <si>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</si>
  <si>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</si>
  <si>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</si>
  <si>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</si>
  <si>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</si>
  <si>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</si>
  <si>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</si>
  <si>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</si>
  <si>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</si>
  <si>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</si>
  <si>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</si>
  <si>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</si>
  <si>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</si>
  <si>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</si>
  <si>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</si>
  <si>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</si>
  <si>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</si>
  <si>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</si>
  <si>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</si>
  <si>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</si>
  <si>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</si>
  <si>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</si>
  <si>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</si>
  <si>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</si>
  <si>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</si>
  <si>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</si>
  <si>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</si>
  <si>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</si>
  <si>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</si>
  <si>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</si>
  <si>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</si>
  <si>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</si>
  <si>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</si>
  <si>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</si>
  <si>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</si>
  <si>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</si>
  <si>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</si>
  <si>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</si>
  <si>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</si>
  <si>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</si>
  <si>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</si>
  <si>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</si>
  <si>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</si>
  <si>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</si>
  <si>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</si>
  <si>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</si>
  <si>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</si>
  <si>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</si>
  <si>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</si>
  <si>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</si>
  <si>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</si>
  <si>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</si>
  <si>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</si>
  <si>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</si>
  <si>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</si>
  <si>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</si>
  <si>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</si>
  <si>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</si>
  <si>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</si>
  <si>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</si>
  <si>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</si>
  <si>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</si>
  <si>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</si>
  <si>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</si>
  <si>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</si>
  <si>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</si>
  <si>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</si>
  <si>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</si>
  <si>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</si>
  <si>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</si>
  <si>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</si>
  <si>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</si>
  <si>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</si>
  <si>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</si>
  <si>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</si>
  <si>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</si>
  <si>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</si>
  <si>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</si>
  <si>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</si>
  <si>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</si>
  <si>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</si>
  <si>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</si>
  <si>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</si>
  <si>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</si>
  <si>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</si>
  <si>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</si>
  <si>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</si>
  <si>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</si>
  <si>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</si>
  <si>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</si>
  <si>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</si>
  <si>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</si>
  <si>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</si>
  <si>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</si>
  <si>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</si>
  <si>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</si>
  <si>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</si>
  <si>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</si>
  <si>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</si>
  <si>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</si>
  <si>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</si>
  <si>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</si>
  <si>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</si>
  <si>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</si>
  <si>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</si>
  <si>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</si>
  <si>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</si>
  <si>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</si>
  <si>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</si>
  <si>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</si>
  <si>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</si>
  <si>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</si>
  <si>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</si>
  <si>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</si>
  <si>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</si>
  <si>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</si>
  <si>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</si>
  <si>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</si>
  <si>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</si>
  <si>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</si>
  <si>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</si>
  <si>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</si>
  <si>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</si>
  <si>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</si>
  <si>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</si>
  <si>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</si>
  <si>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</si>
  <si>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</si>
  <si>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</si>
  <si>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</si>
  <si>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</si>
  <si>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</si>
  <si>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</si>
  <si>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</si>
  <si>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</si>
  <si>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</si>
  <si>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</si>
  <si>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</si>
  <si>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</si>
  <si>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</si>
  <si>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</si>
  <si>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</si>
  <si>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</si>
  <si>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</si>
  <si>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</si>
  <si>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</si>
  <si>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</si>
  <si>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</si>
  <si>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</si>
  <si>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</si>
  <si>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</si>
  <si>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</si>
  <si>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</si>
  <si>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</si>
  <si>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</si>
  <si>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</si>
  <si>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</si>
  <si>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</si>
  <si>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</si>
  <si>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</si>
  <si>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</si>
  <si>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</si>
  <si>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</si>
  <si>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</si>
  <si>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</si>
  <si>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</si>
  <si>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</si>
  <si>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</si>
  <si>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</si>
  <si>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</si>
  <si>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</si>
  <si>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</si>
  <si>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</si>
  <si>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</si>
  <si>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</si>
  <si>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</si>
  <si>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</si>
  <si>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</si>
  <si>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</si>
  <si>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</si>
  <si>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</si>
  <si>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</si>
  <si>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</si>
  <si>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</si>
  <si>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</si>
  <si>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</si>
  <si>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</si>
  <si>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</si>
  <si>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</si>
  <si>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</si>
  <si>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</si>
  <si>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</si>
  <si>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</si>
  <si>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</si>
  <si>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</si>
  <si>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</si>
  <si>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</si>
  <si>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</si>
  <si>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</si>
  <si>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</si>
  <si>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</si>
  <si>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</si>
  <si>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</si>
  <si>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</si>
  <si>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</si>
  <si>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</si>
  <si>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</si>
  <si>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</si>
  <si>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</si>
  <si>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</si>
  <si>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</si>
  <si>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</si>
  <si>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</si>
  <si>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</si>
  <si>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</si>
  <si>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</si>
  <si>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</si>
  <si>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</si>
  <si>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</si>
  <si>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</si>
  <si>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</si>
  <si>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</si>
  <si>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</si>
  <si>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</si>
  <si>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</si>
  <si>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</si>
  <si>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</si>
  <si>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</si>
  <si>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</si>
  <si>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</si>
  <si>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</si>
  <si>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</si>
  <si>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</si>
  <si>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</si>
  <si>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</si>
  <si>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</si>
  <si>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</si>
  <si>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</si>
  <si>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</si>
  <si>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</si>
  <si>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</si>
  <si>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</si>
  <si>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</si>
  <si>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</si>
  <si>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</si>
  <si>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</si>
  <si>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</si>
  <si>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</si>
  <si>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</si>
  <si>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</si>
  <si>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</si>
  <si>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</si>
  <si>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</si>
  <si>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</si>
  <si>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</si>
  <si>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</si>
  <si>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</si>
  <si>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</si>
  <si>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</si>
  <si>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</si>
  <si>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</si>
  <si>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</si>
  <si>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</si>
  <si>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</si>
  <si>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</si>
  <si>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</si>
  <si>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</si>
  <si>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</si>
  <si>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</si>
  <si>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</si>
  <si>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</si>
  <si>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</si>
  <si>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</si>
  <si>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</si>
  <si>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</si>
  <si>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</si>
  <si>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</si>
  <si>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</si>
  <si>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</si>
  <si>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</si>
  <si>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</si>
  <si>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</si>
  <si>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</si>
  <si>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</si>
  <si>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</si>
  <si>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</si>
  <si>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</si>
  <si>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</si>
  <si>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</si>
  <si>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</si>
  <si>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</si>
  <si>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</si>
  <si>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</si>
  <si>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</si>
  <si>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</si>
  <si>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</si>
  <si>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</si>
  <si>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</si>
  <si>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</si>
  <si>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</si>
  <si>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</si>
  <si>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</si>
  <si>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</si>
  <si>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</si>
  <si>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</si>
  <si>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</si>
  <si>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</si>
  <si>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</si>
  <si>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</si>
  <si>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</si>
  <si>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</si>
  <si>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</si>
  <si>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</si>
  <si>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</si>
  <si>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</si>
  <si>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</si>
  <si>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</si>
  <si>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</si>
  <si>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</si>
  <si>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</si>
  <si>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</si>
  <si>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</si>
  <si>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</si>
  <si>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</si>
  <si>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</si>
  <si>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</si>
  <si>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</si>
  <si>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</si>
  <si>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</si>
  <si>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</si>
  <si>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</si>
  <si>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</si>
  <si>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</si>
  <si>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</si>
  <si>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</si>
  <si>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</si>
  <si>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</si>
  <si>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</si>
  <si>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</si>
  <si>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</si>
  <si>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</si>
  <si>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</si>
  <si>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</si>
  <si>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</si>
  <si>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</si>
  <si>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</si>
  <si>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</si>
  <si>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</si>
  <si>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</si>
  <si>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</si>
  <si>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</si>
  <si>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</si>
  <si>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</si>
  <si>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</si>
  <si>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</si>
  <si>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</si>
  <si>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</si>
  <si>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</si>
  <si>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</si>
  <si>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</si>
  <si>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</si>
  <si>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</si>
  <si>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</si>
  <si>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</si>
  <si>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</si>
  <si>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</si>
  <si>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</si>
  <si>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</si>
  <si>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</si>
  <si>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</si>
  <si>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</si>
  <si>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</si>
  <si>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</si>
  <si>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</si>
  <si>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</si>
  <si>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</si>
  <si>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</si>
  <si>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</si>
  <si>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</si>
  <si>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</si>
  <si>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</si>
  <si>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</si>
  <si>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</si>
  <si>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</si>
  <si>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</si>
  <si>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</si>
  <si>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</si>
  <si>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</si>
  <si>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</si>
  <si>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</si>
  <si>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</si>
  <si>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</si>
  <si>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</si>
  <si>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</si>
  <si>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</si>
  <si>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</si>
  <si>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</si>
  <si>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</si>
  <si>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</si>
  <si>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</si>
  <si>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</si>
  <si>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</si>
  <si>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</si>
  <si>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</si>
  <si>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</si>
  <si>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</si>
  <si>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</si>
  <si>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</si>
  <si>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</si>
  <si>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</si>
  <si>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</si>
  <si>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</si>
  <si>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</si>
  <si>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</si>
  <si>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</si>
  <si>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</si>
  <si>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</si>
  <si>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</si>
  <si>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</si>
  <si>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</si>
  <si>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</si>
  <si>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</si>
  <si>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</si>
  <si>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</si>
  <si>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</si>
  <si>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</si>
  <si>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</si>
  <si>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</si>
  <si>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</si>
  <si>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</si>
  <si>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</si>
  <si>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</si>
  <si>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</si>
  <si>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</si>
  <si>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</si>
  <si>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</si>
  <si>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</si>
  <si>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</si>
  <si>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</si>
  <si>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</si>
  <si>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</si>
  <si>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</si>
  <si>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</si>
  <si>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</si>
  <si>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</si>
  <si>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</si>
  <si>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</si>
  <si>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</si>
  <si>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</si>
  <si>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</si>
  <si>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</si>
  <si>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</si>
  <si>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</si>
  <si>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</si>
  <si>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</si>
  <si>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</si>
  <si>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</si>
  <si>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</si>
  <si>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</si>
  <si>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</si>
  <si>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</si>
  <si>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</si>
  <si>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</si>
  <si>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</si>
  <si>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</si>
  <si>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</si>
  <si>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</si>
  <si>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</si>
  <si>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</si>
  <si>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</si>
  <si>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</si>
  <si>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</si>
  <si>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</si>
  <si>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</si>
  <si>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</si>
  <si>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</si>
  <si>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</si>
  <si>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</si>
  <si>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</si>
  <si>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</si>
  <si>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</si>
  <si>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</si>
  <si>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</si>
  <si>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</si>
  <si>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</si>
  <si>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</si>
  <si>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</si>
  <si>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</si>
  <si>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</si>
  <si>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</si>
  <si>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</si>
  <si>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</si>
  <si>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</si>
  <si>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</si>
  <si>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</si>
  <si>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</si>
  <si>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</si>
  <si>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</si>
  <si>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</si>
  <si>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</si>
  <si>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</si>
  <si>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</si>
  <si>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</si>
  <si>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</si>
  <si>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</si>
  <si>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</si>
  <si>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</si>
  <si>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</si>
  <si>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</si>
  <si>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</si>
  <si>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</si>
  <si>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</si>
  <si>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</si>
  <si>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</si>
  <si>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</si>
  <si>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</si>
  <si>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</si>
  <si>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</si>
  <si>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</si>
  <si>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</si>
  <si>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</si>
  <si>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</si>
  <si>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</si>
  <si>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</si>
  <si>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</si>
  <si>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</si>
  <si>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</si>
  <si>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</si>
  <si>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</si>
  <si>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</si>
  <si>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</si>
  <si>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</si>
  <si>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</si>
  <si>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</si>
  <si>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</si>
  <si>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</si>
  <si>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</si>
  <si>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</si>
  <si>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</si>
  <si>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</si>
  <si>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</si>
  <si>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</si>
  <si>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</si>
  <si>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</si>
  <si>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</si>
  <si>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</si>
  <si>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</si>
  <si>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</si>
  <si>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</si>
  <si>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</si>
  <si>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</si>
  <si>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</si>
  <si>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</si>
  <si>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</si>
  <si>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</si>
  <si>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</si>
  <si>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</si>
  <si>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</si>
  <si>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</si>
  <si>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</si>
  <si>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</si>
  <si>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</si>
  <si>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</si>
  <si>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</si>
  <si>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</si>
  <si>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</si>
  <si>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</si>
  <si>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</si>
  <si>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</si>
  <si>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</si>
  <si>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</si>
  <si>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</si>
  <si>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</si>
  <si>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</si>
  <si>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</si>
  <si>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</si>
  <si>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</si>
  <si>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</si>
  <si>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</si>
  <si>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</si>
  <si>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</si>
  <si>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</si>
  <si>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</si>
  <si>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</si>
  <si>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</si>
  <si>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</si>
  <si>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</si>
  <si>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</si>
  <si>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</si>
  <si>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</si>
  <si>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</si>
  <si>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</si>
  <si>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</si>
  <si>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</si>
  <si>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</si>
  <si>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</si>
  <si>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</si>
  <si>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</si>
  <si>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</si>
  <si>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</si>
  <si>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</si>
  <si>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</si>
  <si>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</si>
  <si>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</si>
  <si>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</si>
  <si>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</si>
  <si>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</si>
  <si>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</si>
  <si>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</si>
  <si>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</si>
  <si>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</si>
  <si>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</si>
  <si>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</si>
  <si>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</si>
  <si>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</si>
  <si>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</si>
  <si>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</si>
  <si>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</si>
  <si>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</si>
  <si>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</si>
  <si>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</si>
  <si>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</si>
  <si>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</si>
  <si>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</si>
  <si>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</si>
  <si>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</si>
  <si>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</si>
  <si>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</si>
  <si>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</si>
  <si>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</si>
  <si>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</si>
  <si>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</si>
  <si>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</si>
  <si>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</si>
  <si>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</si>
  <si>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</si>
  <si>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</si>
  <si>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</si>
  <si>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</si>
  <si>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</si>
  <si>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</si>
  <si>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</si>
  <si>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</si>
  <si>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</si>
  <si>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</si>
  <si>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</si>
  <si>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</si>
  <si>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</si>
  <si>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</si>
  <si>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</si>
  <si>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</si>
  <si>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</si>
  <si>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</si>
  <si>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</si>
  <si>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</si>
  <si>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</si>
  <si>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</si>
  <si>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</si>
  <si>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</si>
  <si>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</si>
  <si>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</si>
  <si>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</si>
  <si>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</si>
  <si>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</si>
  <si>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</si>
  <si>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</si>
  <si>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</si>
  <si>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</si>
  <si>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</si>
  <si>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</si>
  <si>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</si>
  <si>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</si>
  <si>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</si>
  <si>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</si>
  <si>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</si>
  <si>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</si>
  <si>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</si>
  <si>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</si>
  <si>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</si>
  <si>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</si>
  <si>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</si>
  <si>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</si>
  <si>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</si>
  <si>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</si>
  <si>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</si>
  <si>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</si>
  <si>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</si>
  <si>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</si>
  <si>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</si>
  <si>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</si>
  <si>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</si>
  <si>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</si>
  <si>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</si>
  <si>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</si>
  <si>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</si>
  <si>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</si>
  <si>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</si>
  <si>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</si>
  <si>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</si>
  <si>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</si>
  <si>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</si>
  <si>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</si>
  <si>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</si>
  <si>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</si>
  <si>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</si>
  <si>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</si>
  <si>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</si>
  <si>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</si>
  <si>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</si>
  <si>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</si>
  <si>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</si>
  <si>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</si>
  <si>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</si>
  <si>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</si>
  <si>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</si>
  <si>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</si>
  <si>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</si>
  <si>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</si>
  <si>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</si>
  <si>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</si>
  <si>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</si>
  <si>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</si>
  <si>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</si>
  <si>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</si>
  <si>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</si>
  <si>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</si>
  <si>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</si>
  <si>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</si>
  <si>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</si>
  <si>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</si>
  <si>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</si>
  <si>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</si>
  <si>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</si>
  <si>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</si>
  <si>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</si>
  <si>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</si>
  <si>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</si>
  <si>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</si>
  <si>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</si>
  <si>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</si>
  <si>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</si>
  <si>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</si>
  <si>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</si>
  <si>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</si>
  <si>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</si>
  <si>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</si>
  <si>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</si>
  <si>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</si>
  <si>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</si>
  <si>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</si>
  <si>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</si>
  <si>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</si>
  <si>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</si>
  <si>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</si>
  <si>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</si>
  <si>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</si>
  <si>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</si>
  <si>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</si>
  <si>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</si>
  <si>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</si>
  <si>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</si>
  <si>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</si>
  <si>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</si>
  <si>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</si>
  <si>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</si>
  <si>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</si>
  <si>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</si>
  <si>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</si>
  <si>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</si>
  <si>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</si>
  <si>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</si>
  <si>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</si>
  <si>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</si>
  <si>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</si>
  <si>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</si>
  <si>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</si>
  <si>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</si>
  <si>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</si>
  <si>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</si>
  <si>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</si>
  <si>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</si>
  <si>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</si>
  <si>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</si>
  <si>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</si>
  <si>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</si>
  <si>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</si>
  <si>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</si>
  <si>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</si>
  <si>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</si>
  <si>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</si>
  <si>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</si>
  <si>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</si>
  <si>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</si>
  <si>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</si>
  <si>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</si>
  <si>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</si>
  <si>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</si>
  <si>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</si>
  <si>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</si>
  <si>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</si>
  <si>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</si>
  <si>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</si>
  <si>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</si>
  <si>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</si>
  <si>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</si>
  <si>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</si>
  <si>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</si>
  <si>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</si>
  <si>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</si>
  <si>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</si>
  <si>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</si>
  <si>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</si>
  <si>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</si>
  <si>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</si>
  <si>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</si>
  <si>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</si>
  <si>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</si>
  <si>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</si>
  <si>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</si>
  <si>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</si>
  <si>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</si>
  <si>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</si>
  <si>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</si>
  <si>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</si>
  <si>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</si>
  <si>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</si>
  <si>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</si>
  <si>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</si>
  <si>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</si>
  <si>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</si>
  <si>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</si>
  <si>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</si>
  <si>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</si>
  <si>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</si>
  <si>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</si>
  <si>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</si>
  <si>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</si>
  <si>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</si>
  <si>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</si>
  <si>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</si>
  <si>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</si>
  <si>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</si>
  <si>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</si>
  <si>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</si>
  <si>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</si>
  <si>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</si>
  <si>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</si>
  <si>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</si>
  <si>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</si>
  <si>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</si>
  <si>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</si>
  <si>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</si>
  <si>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</si>
  <si>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</si>
  <si>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</si>
  <si>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</si>
  <si>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</si>
  <si>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</si>
  <si>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</si>
  <si>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</si>
  <si>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</si>
  <si>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</si>
  <si>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</si>
  <si>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</si>
  <si>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</si>
  <si>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</si>
  <si>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</si>
  <si>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</si>
  <si>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</si>
  <si>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</si>
  <si>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</si>
  <si>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</si>
  <si>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</si>
  <si>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</si>
  <si>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</si>
  <si>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</si>
  <si>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</si>
  <si>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</si>
  <si>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</si>
  <si>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</si>
  <si>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</si>
  <si>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</si>
  <si>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</si>
  <si>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</si>
  <si>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</si>
  <si>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</si>
  <si>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</si>
  <si>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</si>
  <si>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</si>
  <si>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</si>
  <si>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</si>
  <si>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</si>
  <si>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</si>
  <si>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</si>
  <si>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</si>
  <si>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</si>
  <si>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</si>
  <si>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</si>
  <si>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</si>
  <si>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</si>
  <si>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</si>
  <si>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</si>
  <si>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</si>
  <si>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</si>
  <si>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</si>
  <si>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</si>
  <si>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</si>
  <si>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</si>
  <si>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</si>
  <si>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</si>
  <si>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</si>
  <si>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</si>
  <si>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</si>
  <si>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</si>
  <si>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</si>
  <si>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</si>
  <si>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</si>
  <si>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</si>
  <si>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</si>
  <si>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</si>
  <si>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</si>
  <si>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</si>
  <si>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</si>
  <si>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</si>
  <si>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</si>
  <si>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</si>
  <si>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</si>
  <si>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</si>
  <si>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</si>
  <si>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</si>
  <si>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</si>
  <si>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</si>
  <si>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</si>
  <si>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</si>
  <si>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</si>
  <si>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</si>
  <si>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</si>
  <si>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</si>
  <si>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</si>
  <si>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</si>
  <si>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</si>
  <si>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</si>
  <si>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</si>
  <si>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</si>
  <si>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</si>
  <si>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</si>
  <si>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</si>
  <si>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</si>
  <si>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</si>
  <si>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</si>
  <si>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</si>
  <si>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</si>
  <si>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</si>
  <si>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</si>
  <si>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</si>
  <si>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</si>
  <si>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</si>
  <si>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</si>
  <si>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</si>
  <si>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</si>
  <si>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</si>
  <si>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</si>
  <si>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</si>
  <si>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</si>
  <si>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</si>
  <si>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</si>
  <si>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</si>
  <si>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</si>
  <si>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</si>
  <si>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</si>
  <si>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</si>
  <si>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</si>
  <si>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</si>
  <si>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</si>
  <si>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</si>
  <si>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</si>
  <si>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</si>
  <si>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</si>
  <si>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</si>
  <si>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</si>
  <si>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</si>
  <si>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</si>
  <si>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</si>
  <si>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</si>
  <si>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</si>
  <si>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</si>
  <si>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</si>
  <si>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</si>
  <si>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</si>
  <si>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</si>
  <si>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</si>
  <si>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</si>
  <si>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</si>
  <si>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</si>
  <si>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</si>
  <si>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</si>
  <si>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</si>
  <si>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</si>
  <si>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</si>
  <si>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</si>
  <si>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</si>
  <si>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</si>
  <si>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</si>
  <si>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</si>
  <si>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</si>
  <si>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</si>
  <si>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</si>
  <si>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</si>
  <si>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</si>
  <si>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</si>
  <si>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</si>
  <si>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</si>
  <si>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</si>
  <si>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</si>
  <si>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</si>
  <si>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</si>
  <si>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</si>
  <si>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</si>
  <si>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</si>
  <si>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</si>
  <si>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</si>
  <si>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</si>
  <si>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</si>
  <si>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</si>
  <si>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</si>
  <si>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</si>
  <si>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</si>
  <si>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</si>
  <si>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</si>
  <si>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</si>
  <si>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</si>
  <si>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</si>
  <si>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</si>
  <si>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</si>
  <si>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</si>
  <si>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</si>
  <si>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</si>
  <si>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</si>
  <si>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</si>
  <si>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</si>
  <si>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</si>
  <si>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</si>
  <si>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</si>
  <si>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</si>
  <si>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</si>
  <si>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</si>
  <si>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</si>
  <si>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</si>
  <si>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</si>
  <si>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</si>
  <si>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</si>
  <si>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</si>
  <si>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</si>
  <si>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</si>
  <si>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</si>
  <si>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</si>
  <si>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</si>
  <si>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</si>
  <si>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</si>
  <si>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</si>
  <si>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</si>
  <si>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</si>
  <si>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</si>
  <si>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</si>
  <si>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</si>
  <si>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</si>
  <si>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</si>
  <si>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</si>
  <si>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</si>
  <si>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</si>
  <si>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</si>
  <si>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</si>
  <si>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</si>
  <si>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</si>
  <si>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</si>
  <si>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</si>
  <si>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</si>
  <si>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</si>
  <si>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</si>
  <si>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</si>
  <si>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</si>
  <si>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</si>
  <si>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</si>
  <si>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</si>
  <si>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</si>
  <si>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</si>
  <si>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</si>
  <si>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</si>
  <si>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</si>
  <si>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</si>
  <si>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</si>
  <si>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</si>
  <si>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</si>
  <si>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</si>
  <si>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</si>
  <si>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</si>
  <si>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</si>
  <si>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</si>
  <si>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</si>
  <si>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</si>
  <si>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</si>
  <si>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</si>
  <si>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</si>
  <si>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</si>
  <si>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</si>
  <si>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</si>
  <si>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</si>
  <si>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</si>
  <si>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</si>
  <si>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</si>
  <si>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</si>
  <si>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</si>
  <si>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</si>
  <si>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</si>
  <si>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</si>
  <si>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</si>
  <si>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</si>
  <si>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</si>
  <si>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</si>
  <si>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</si>
  <si>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</si>
  <si>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</si>
  <si>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</si>
  <si>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</si>
  <si>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</si>
  <si>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</si>
  <si>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</si>
  <si>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</si>
  <si>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</si>
  <si>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</si>
  <si>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</si>
  <si>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</si>
  <si>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</si>
  <si>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</si>
  <si>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</si>
  <si>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</si>
  <si>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</si>
  <si>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</si>
  <si>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</si>
  <si>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</si>
  <si>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</si>
  <si>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</si>
  <si>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</si>
  <si>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</si>
  <si>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</si>
  <si>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</si>
  <si>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</si>
  <si>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</si>
  <si>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</si>
  <si>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</si>
  <si>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</si>
  <si>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</si>
  <si>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</si>
  <si>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</si>
  <si>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</si>
  <si>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</si>
  <si>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</si>
  <si>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</si>
  <si>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</si>
  <si>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</si>
  <si>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</si>
  <si>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</si>
  <si>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</si>
  <si>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</si>
  <si>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</si>
  <si>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</si>
  <si>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</si>
  <si>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</si>
  <si>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</si>
  <si>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</si>
  <si>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</si>
  <si>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</si>
  <si>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</si>
  <si>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</si>
  <si>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</si>
  <si>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</si>
  <si>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</si>
  <si>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</si>
  <si>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</si>
  <si>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</si>
  <si>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</si>
  <si>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</si>
  <si>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</si>
  <si>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</si>
  <si>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</si>
  <si>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</si>
  <si>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</si>
  <si>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</si>
  <si>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</si>
  <si>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</si>
  <si>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</si>
  <si>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</si>
  <si>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</si>
  <si>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</si>
  <si>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</si>
  <si>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</si>
  <si>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</si>
  <si>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</si>
  <si>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</si>
  <si>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</si>
  <si>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</si>
  <si>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</si>
  <si>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</si>
  <si>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</si>
  <si>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</si>
  <si>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</si>
  <si>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</si>
  <si>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</si>
  <si>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</si>
  <si>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</si>
  <si>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</si>
  <si>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</si>
  <si>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</si>
  <si>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</si>
  <si>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</si>
  <si>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</si>
  <si>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</si>
  <si>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</si>
  <si>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</si>
  <si>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</si>
  <si>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</si>
  <si>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</si>
  <si>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</si>
  <si>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</si>
  <si>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</si>
  <si>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</si>
  <si>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</si>
  <si>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</si>
  <si>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</si>
  <si>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</si>
  <si>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</si>
  <si>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</si>
  <si>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</si>
  <si>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</si>
  <si>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</si>
  <si>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</si>
  <si>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</si>
  <si>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</si>
  <si>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</si>
  <si>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</si>
  <si>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</si>
  <si>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</si>
  <si>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</si>
  <si>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</si>
  <si>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</si>
  <si>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</si>
  <si>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</si>
  <si>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</si>
  <si>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</si>
  <si>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</si>
  <si>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</si>
  <si>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</si>
  <si>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</si>
  <si>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</si>
  <si>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</si>
  <si>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</si>
  <si>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</si>
  <si>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</si>
  <si>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</si>
  <si>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</si>
  <si>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</si>
  <si>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</si>
  <si>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</si>
  <si>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</si>
  <si>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</si>
  <si>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</si>
  <si>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</si>
  <si>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</si>
  <si>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</si>
  <si>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</si>
  <si>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</si>
  <si>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</si>
  <si>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</si>
  <si>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</si>
  <si>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</si>
  <si>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</si>
  <si>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</si>
  <si>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</si>
  <si>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</si>
  <si>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</si>
  <si>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</si>
  <si>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</si>
  <si>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</si>
  <si>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</si>
  <si>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</si>
  <si>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</si>
  <si>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</si>
  <si>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</si>
  <si>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</si>
  <si>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</si>
  <si>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</si>
  <si>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</si>
  <si>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</si>
  <si>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</si>
  <si>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</si>
  <si>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</si>
  <si>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</si>
  <si>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</si>
  <si>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</si>
  <si>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</si>
  <si>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</si>
  <si>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</si>
  <si>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</si>
  <si>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</si>
  <si>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</si>
  <si>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</si>
  <si>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</si>
  <si>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</si>
  <si>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</si>
  <si>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</si>
  <si>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</si>
  <si>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</si>
  <si>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</si>
  <si>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</si>
  <si>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</si>
  <si>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</si>
  <si>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</si>
  <si>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</si>
  <si>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</si>
  <si>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</si>
  <si>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</si>
  <si>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</si>
  <si>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</si>
  <si>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</si>
  <si>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</si>
  <si>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</si>
  <si>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</si>
  <si>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</si>
  <si>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</si>
  <si>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</si>
  <si>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</si>
  <si>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</si>
  <si>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</si>
  <si>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</si>
  <si>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</si>
  <si>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</si>
  <si>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</si>
  <si>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</si>
  <si>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</si>
  <si>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</si>
  <si>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</si>
  <si>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</si>
  <si>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</si>
  <si>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</si>
  <si>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</si>
  <si>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</si>
  <si>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</si>
  <si>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</si>
  <si>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</si>
  <si>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</si>
  <si>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</si>
  <si>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</si>
  <si>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</si>
  <si>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</si>
  <si>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</si>
  <si>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</si>
  <si>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</si>
  <si>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</si>
  <si>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</si>
  <si>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</si>
  <si>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</si>
  <si>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</si>
  <si>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</si>
  <si>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</si>
  <si>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</si>
  <si>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</si>
  <si>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</si>
  <si>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</si>
  <si>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</si>
  <si>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</si>
  <si>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</si>
  <si>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</si>
  <si>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</si>
  <si>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</si>
  <si>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</si>
  <si>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</si>
  <si>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</si>
  <si>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</si>
  <si>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</si>
  <si>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</si>
  <si>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</si>
  <si>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</si>
  <si>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</si>
  <si>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</si>
  <si>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</si>
  <si>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</si>
  <si>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</si>
  <si>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</si>
  <si>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</si>
  <si>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</si>
  <si>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</si>
  <si>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</si>
  <si>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</si>
  <si>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</si>
  <si>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</si>
  <si>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</si>
  <si>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</si>
  <si>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</si>
  <si>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</si>
  <si>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</si>
  <si>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</si>
  <si>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</si>
  <si>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</si>
  <si>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</si>
  <si>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</si>
  <si>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</si>
  <si>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</si>
  <si>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</si>
  <si>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</si>
  <si>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</si>
  <si>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</si>
  <si>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</si>
  <si>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</si>
  <si>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</si>
  <si>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</si>
  <si>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</si>
  <si>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</si>
  <si>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</si>
  <si>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</si>
  <si>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</si>
  <si>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</si>
  <si>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</si>
  <si>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</si>
  <si>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</si>
  <si>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</si>
  <si>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</si>
  <si>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</si>
  <si>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</si>
  <si>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</si>
  <si>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</si>
  <si>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</si>
  <si>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</si>
  <si>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</si>
  <si>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</si>
  <si>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</si>
  <si>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</si>
  <si>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</si>
  <si>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</si>
  <si>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</si>
  <si>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</si>
  <si>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</si>
  <si>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</si>
  <si>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</si>
  <si>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</si>
  <si>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</si>
  <si>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</si>
  <si>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</si>
  <si>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</si>
  <si>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</si>
  <si>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</si>
  <si>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</si>
  <si>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</si>
  <si>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</si>
  <si>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</si>
  <si>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</si>
  <si>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</si>
  <si>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</si>
  <si>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</si>
  <si>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</si>
  <si>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</si>
  <si>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</si>
  <si>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</si>
  <si>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</si>
  <si>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</si>
  <si>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</si>
  <si>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</si>
  <si>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</si>
  <si>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</si>
  <si>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</si>
  <si>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</si>
  <si>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</si>
  <si>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</si>
  <si>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</si>
  <si>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</si>
  <si>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</si>
  <si>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</si>
  <si>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</si>
  <si>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</si>
  <si>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</si>
  <si>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</si>
  <si>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</si>
  <si>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</si>
  <si>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</si>
  <si>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</si>
  <si>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</si>
  <si>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</si>
  <si>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</si>
  <si>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</si>
  <si>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</si>
  <si>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</si>
  <si>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</si>
  <si>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</si>
  <si>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</si>
  <si>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</si>
  <si>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</si>
  <si>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</si>
  <si>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</si>
  <si>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</si>
  <si>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</si>
  <si>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</si>
  <si>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</si>
  <si>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</si>
  <si>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</si>
  <si>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</si>
  <si>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</si>
  <si>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</si>
  <si>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</si>
  <si>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</si>
  <si>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</si>
  <si>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</si>
  <si>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</si>
  <si>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</si>
  <si>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</si>
  <si>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</si>
  <si>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</si>
  <si>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</si>
  <si>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</si>
  <si>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</si>
  <si>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</si>
  <si>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</si>
  <si>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</si>
  <si>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</si>
  <si>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</si>
  <si>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</si>
  <si>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</si>
  <si>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</si>
  <si>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</si>
  <si>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</si>
  <si>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</si>
  <si>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</si>
  <si>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</si>
  <si>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</si>
  <si>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</si>
  <si>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</si>
  <si>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</si>
  <si>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</si>
  <si>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</si>
  <si>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</si>
  <si>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</si>
  <si>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</si>
  <si>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</si>
  <si>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</si>
  <si>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</si>
  <si>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</si>
  <si>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</si>
  <si>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</si>
  <si>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</si>
  <si>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</si>
  <si>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</si>
  <si>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</si>
  <si>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</si>
  <si>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</si>
  <si>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</si>
  <si>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</si>
  <si>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</si>
  <si>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</si>
  <si>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</si>
  <si>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</si>
  <si>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</si>
  <si>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</si>
  <si>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</si>
  <si>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</si>
  <si>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</si>
  <si>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</si>
  <si>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</si>
  <si>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</si>
  <si>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</si>
  <si>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</si>
  <si>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</si>
  <si>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</si>
  <si>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</si>
  <si>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</si>
  <si>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</si>
  <si>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</si>
  <si>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</si>
  <si>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</si>
  <si>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</si>
  <si>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</si>
  <si>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</si>
  <si>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</si>
  <si>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</si>
  <si>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</si>
  <si>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</si>
  <si>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</si>
  <si>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</si>
  <si>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</si>
  <si>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</si>
  <si>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</si>
  <si>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</si>
  <si>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</si>
  <si>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</si>
  <si>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</si>
  <si>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</si>
  <si>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</si>
  <si>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</si>
  <si>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</si>
  <si>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</si>
  <si>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</si>
  <si>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</si>
  <si>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</si>
  <si>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</si>
  <si>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</si>
  <si>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</si>
  <si>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</si>
  <si>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</si>
  <si>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</si>
  <si>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</si>
  <si>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</si>
  <si>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</si>
  <si>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</si>
  <si>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</si>
  <si>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</si>
  <si>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</si>
  <si>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</si>
  <si>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</si>
  <si>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</si>
  <si>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</si>
  <si>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</si>
  <si>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</si>
  <si>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</si>
  <si>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</si>
  <si>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</si>
  <si>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</si>
  <si>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</si>
  <si>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</si>
  <si>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</si>
  <si>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</si>
  <si>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</si>
  <si>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</si>
  <si>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</si>
  <si>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</si>
  <si>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</si>
  <si>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</si>
  <si>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</si>
  <si>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</si>
  <si>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</si>
  <si>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</si>
  <si>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</si>
  <si>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</si>
  <si>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</si>
  <si>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</si>
  <si>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</si>
  <si>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</si>
  <si>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</si>
  <si>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</si>
  <si>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</si>
  <si>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</si>
  <si>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</si>
  <si>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</si>
  <si>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</si>
  <si>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</si>
  <si>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</si>
  <si>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</si>
  <si>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</si>
  <si>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</si>
  <si>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</si>
  <si>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</si>
  <si>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</si>
  <si>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</si>
  <si>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</si>
  <si>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</si>
  <si>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</si>
  <si>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</si>
  <si>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</si>
  <si>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</si>
  <si>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</si>
  <si>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</si>
  <si>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</si>
  <si>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</si>
  <si>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</si>
  <si>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</si>
  <si>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</si>
  <si>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</si>
  <si>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</si>
  <si>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</si>
  <si>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</si>
  <si>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</si>
  <si>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</si>
  <si>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</si>
  <si>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</si>
  <si>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</si>
  <si>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</si>
  <si>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</si>
  <si>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</si>
  <si>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</si>
  <si>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</si>
  <si>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</si>
  <si>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</si>
  <si>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</si>
  <si>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</si>
  <si>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</si>
  <si>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</si>
  <si>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</si>
  <si>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</si>
  <si>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</si>
  <si>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</si>
  <si>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</si>
  <si>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</si>
  <si>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</si>
  <si>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</si>
  <si>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</si>
  <si>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</si>
  <si>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</si>
  <si>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</si>
  <si>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</si>
  <si>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</si>
  <si>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</si>
  <si>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</si>
  <si>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</si>
  <si>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</si>
  <si>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</si>
  <si>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</si>
  <si>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</si>
  <si>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</si>
  <si>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</si>
  <si>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</si>
  <si>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</si>
  <si>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</si>
  <si>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</si>
  <si>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</si>
  <si>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</si>
  <si>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</si>
  <si>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</si>
  <si>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</si>
  <si>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</si>
  <si>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</si>
  <si>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</si>
  <si>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</si>
  <si>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</si>
  <si>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</si>
  <si>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</si>
  <si>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</si>
  <si>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</si>
  <si>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</si>
  <si>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</si>
  <si>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</si>
  <si>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</si>
  <si>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</si>
  <si>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</si>
  <si>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</si>
  <si>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</si>
  <si>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</si>
  <si>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</si>
  <si>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</si>
  <si>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</si>
  <si>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</si>
  <si>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</si>
  <si>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</si>
  <si>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</si>
  <si>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</si>
  <si>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</si>
  <si>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</si>
  <si>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</si>
  <si>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</si>
  <si>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</si>
  <si>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</si>
  <si>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</si>
  <si>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</si>
  <si>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</si>
  <si>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</si>
  <si>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</si>
  <si>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</si>
  <si>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</si>
  <si>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</si>
  <si>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</si>
  <si>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</si>
  <si>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</si>
  <si>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</si>
  <si>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</si>
  <si>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</si>
  <si>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</si>
  <si>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</si>
  <si>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</si>
  <si>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</si>
  <si>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</si>
  <si>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</si>
  <si>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</si>
  <si>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</si>
  <si>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</si>
  <si>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</si>
  <si>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</si>
  <si>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</si>
  <si>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</si>
  <si>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</si>
  <si>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</si>
  <si>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</si>
  <si>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</si>
  <si>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</si>
  <si>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</si>
  <si>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</si>
  <si>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</si>
  <si>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</si>
  <si>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</si>
  <si>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</si>
  <si>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</si>
  <si>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</si>
  <si>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</si>
  <si>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</si>
  <si>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</si>
  <si>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</si>
  <si>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</si>
  <si>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</si>
  <si>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</si>
  <si>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</si>
  <si>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</si>
  <si>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</si>
  <si>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</si>
  <si>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</si>
  <si>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</si>
  <si>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</si>
  <si>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</si>
  <si>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</si>
  <si>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</si>
  <si>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</si>
  <si>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</si>
  <si>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</si>
  <si>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</si>
  <si>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</si>
  <si>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</si>
  <si>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</si>
  <si>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</si>
  <si>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</si>
  <si>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</si>
  <si>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</si>
  <si>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</si>
  <si>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</si>
  <si>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</si>
  <si>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</si>
  <si>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</si>
  <si>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</si>
  <si>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</si>
  <si>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</si>
  <si>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</si>
  <si>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</si>
  <si>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</si>
  <si>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</si>
  <si>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</si>
  <si>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</si>
  <si>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</si>
  <si>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</si>
  <si>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</si>
  <si>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</si>
  <si>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</si>
  <si>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</si>
  <si>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</si>
  <si>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</si>
  <si>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</si>
  <si>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</si>
  <si>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</si>
  <si>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</si>
  <si>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</si>
  <si>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</si>
  <si>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</si>
  <si>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</si>
  <si>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</si>
  <si>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</si>
  <si>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</si>
  <si>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</si>
  <si>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</si>
  <si>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</si>
  <si>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</si>
  <si>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</si>
  <si>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</si>
  <si>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</si>
  <si>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</si>
  <si>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</si>
  <si>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</si>
  <si>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</si>
  <si>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</si>
  <si>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</si>
  <si>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</si>
  <si>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</si>
  <si>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</si>
  <si>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</si>
  <si>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</si>
  <si>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</si>
  <si>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</si>
  <si>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</si>
  <si>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</si>
  <si>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</si>
  <si>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</si>
  <si>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</si>
  <si>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</si>
  <si>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</si>
  <si>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</si>
  <si>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</si>
  <si>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</si>
  <si>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</si>
  <si>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</si>
  <si>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</si>
  <si>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</si>
  <si>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</si>
  <si>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</si>
  <si>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</si>
  <si>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</si>
  <si>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</si>
  <si>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</si>
  <si>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</si>
  <si>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</si>
  <si>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</si>
  <si>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</si>
  <si>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</si>
  <si>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</si>
  <si>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</si>
  <si>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</si>
  <si>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</si>
  <si>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</si>
  <si>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</si>
  <si>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</si>
  <si>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</si>
  <si>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</si>
  <si>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</si>
  <si>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</si>
  <si>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</si>
  <si>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</si>
  <si>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</si>
  <si>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</si>
  <si>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</si>
  <si>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</si>
  <si>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</si>
  <si>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</si>
  <si>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</si>
  <si>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</si>
  <si>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</si>
  <si>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</si>
  <si>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</si>
  <si>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</si>
  <si>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</si>
  <si>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</si>
  <si>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</si>
  <si>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</si>
  <si>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</si>
  <si>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</si>
  <si>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</si>
  <si>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</si>
  <si>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</si>
  <si>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</si>
  <si>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</si>
  <si>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</si>
  <si>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</si>
  <si>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</si>
  <si>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</si>
  <si>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</si>
  <si>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</si>
  <si>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</si>
  <si>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</si>
  <si>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</si>
  <si>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</si>
  <si>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</si>
  <si>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</si>
  <si>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</si>
  <si>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</si>
  <si>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</si>
  <si>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</si>
  <si>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</si>
  <si>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</si>
  <si>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</si>
  <si>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</si>
  <si>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</si>
  <si>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</si>
  <si>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</si>
  <si>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</si>
  <si>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</si>
  <si>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</si>
  <si>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</si>
  <si>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</si>
  <si>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</si>
  <si>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</si>
  <si>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</si>
  <si>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</si>
  <si>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</si>
  <si>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</si>
  <si>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</si>
  <si>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</si>
  <si>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</si>
  <si>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</si>
  <si>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</si>
  <si>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</si>
  <si>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</si>
  <si>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</si>
  <si>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</si>
  <si>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</si>
  <si>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</si>
  <si>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</si>
  <si>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</si>
  <si>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</si>
  <si>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</si>
  <si>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</si>
  <si>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</si>
  <si>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</si>
  <si>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</si>
  <si>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</si>
  <si>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</si>
  <si>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</si>
  <si>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</si>
  <si>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</si>
  <si>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</si>
  <si>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</si>
  <si>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</si>
  <si>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</si>
  <si>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</si>
  <si>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</si>
  <si>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</si>
  <si>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</si>
  <si>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</si>
  <si>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</si>
  <si>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</si>
  <si>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</si>
  <si>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</si>
  <si>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</si>
  <si>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</si>
  <si>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</si>
  <si>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</si>
  <si>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</si>
  <si>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</si>
  <si>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</si>
  <si>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</si>
  <si>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</si>
  <si>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</si>
  <si>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</si>
  <si>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</si>
  <si>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</si>
  <si>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</si>
  <si>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</si>
  <si>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</si>
  <si>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</si>
  <si>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</si>
  <si>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</si>
  <si>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</si>
  <si>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</si>
  <si>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</si>
  <si>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</si>
  <si>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</si>
  <si>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</si>
  <si>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</si>
  <si>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</si>
  <si>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</si>
  <si>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</si>
  <si>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</si>
  <si>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</si>
  <si>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</si>
  <si>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</si>
  <si>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</si>
  <si>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</si>
  <si>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</si>
  <si>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</si>
  <si>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</si>
  <si>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</si>
  <si>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</si>
  <si>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</si>
  <si>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</si>
  <si>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</si>
  <si>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</si>
  <si>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</si>
  <si>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</si>
  <si>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</si>
  <si>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</si>
  <si>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</si>
  <si>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</si>
  <si>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</si>
  <si>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</si>
  <si>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</si>
  <si>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</si>
  <si>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</si>
  <si>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</si>
  <si>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</si>
  <si>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</si>
  <si>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</si>
  <si>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</si>
  <si>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</si>
  <si>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</si>
  <si>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</si>
  <si>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</si>
  <si>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</si>
  <si>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</si>
  <si>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</si>
  <si>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</si>
  <si>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</si>
  <si>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</si>
  <si>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</si>
  <si>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</si>
  <si>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</si>
  <si>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</si>
  <si>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</si>
  <si>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</si>
  <si>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</si>
  <si>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</si>
  <si>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</si>
  <si>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</si>
  <si>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</si>
  <si>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</si>
  <si>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</si>
  <si>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</si>
  <si>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</si>
  <si>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</si>
  <si>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</si>
  <si>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</si>
  <si>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</si>
  <si>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</si>
  <si>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</si>
  <si>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</si>
  <si>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</si>
  <si>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</si>
  <si>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</si>
  <si>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</si>
  <si>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</si>
  <si>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</si>
  <si>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</si>
  <si>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</si>
  <si>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</si>
  <si>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</si>
  <si>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</si>
  <si>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</si>
  <si>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</si>
  <si>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</si>
  <si>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</si>
  <si>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</si>
  <si>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</si>
  <si>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</si>
  <si>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</si>
  <si>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</si>
  <si>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</si>
  <si>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</si>
  <si>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</si>
  <si>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</si>
  <si>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</si>
  <si>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</si>
  <si>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</si>
  <si>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</si>
  <si>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</si>
  <si>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</si>
  <si>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</si>
  <si>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</si>
  <si>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</si>
  <si>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</si>
  <si>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</si>
  <si>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</si>
  <si>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</si>
  <si>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</si>
  <si>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</si>
  <si>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</si>
  <si>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</si>
  <si>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</si>
  <si>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</si>
  <si>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</si>
  <si>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</si>
  <si>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</si>
  <si>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</si>
  <si>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</si>
  <si>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</si>
  <si>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</si>
  <si>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</si>
  <si>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</si>
  <si>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</si>
  <si>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</si>
  <si>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</si>
  <si>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</si>
  <si>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</si>
  <si>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</si>
  <si>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</si>
  <si>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</si>
  <si>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</si>
  <si>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</si>
  <si>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</si>
  <si>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</si>
  <si>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</si>
  <si>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</si>
  <si>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</si>
  <si>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</si>
  <si>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</si>
  <si>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</si>
  <si>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</si>
  <si>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</si>
  <si>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</si>
  <si>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</si>
  <si>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</si>
  <si>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</si>
  <si>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</si>
  <si>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</si>
  <si>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</si>
  <si>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</si>
  <si>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</si>
  <si>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</si>
  <si>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</si>
  <si>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</si>
  <si>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</si>
  <si>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</si>
  <si>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</si>
  <si>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</si>
  <si>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</si>
  <si>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</si>
  <si>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</si>
  <si>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</si>
  <si>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</si>
  <si>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</si>
  <si>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</si>
  <si>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</si>
  <si>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</si>
  <si>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</si>
  <si>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</si>
  <si>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</si>
  <si>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</si>
  <si>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</si>
  <si>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</si>
  <si>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</si>
  <si>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</si>
  <si>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</si>
  <si>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</si>
  <si>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</si>
  <si>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</si>
  <si>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</si>
  <si>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</si>
  <si>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</si>
  <si>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</si>
  <si>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</si>
  <si>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</si>
  <si>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</si>
  <si>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</si>
  <si>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</si>
  <si>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</si>
  <si>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</si>
  <si>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</si>
  <si>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</si>
  <si>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</si>
  <si>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</si>
  <si>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</si>
  <si>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</si>
  <si>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</si>
  <si>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</si>
  <si>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</si>
  <si>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</si>
  <si>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</si>
  <si>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</si>
  <si>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</si>
  <si>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</si>
  <si>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</si>
  <si>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</si>
  <si>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</si>
  <si>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</si>
  <si>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</si>
  <si>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</si>
  <si>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</si>
  <si>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</si>
  <si>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</si>
  <si>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</si>
  <si>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</si>
  <si>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</si>
  <si>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</si>
  <si>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</si>
  <si>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</si>
  <si>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</si>
  <si>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</si>
  <si>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</si>
  <si>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</si>
  <si>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</si>
  <si>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</si>
  <si>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</si>
  <si>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</si>
  <si>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</si>
  <si>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</si>
  <si>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</si>
  <si>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</si>
  <si>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</si>
  <si>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</si>
  <si>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</si>
  <si>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</si>
  <si>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</si>
  <si>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</si>
  <si>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</si>
  <si>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</si>
  <si>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</si>
  <si>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</si>
  <si>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</si>
  <si>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</si>
  <si>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</si>
  <si>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</si>
  <si>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</si>
  <si>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</si>
  <si>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</si>
  <si>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</si>
  <si>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</si>
  <si>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</si>
  <si>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</si>
  <si>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</si>
  <si>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</si>
  <si>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</si>
  <si>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</si>
  <si>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</si>
  <si>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</si>
  <si>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</si>
  <si>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</si>
  <si>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</si>
  <si>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</si>
  <si>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</si>
  <si>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</si>
  <si>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</si>
  <si>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</si>
  <si>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</si>
  <si>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</si>
  <si>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</si>
  <si>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</si>
  <si>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</si>
  <si>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</si>
  <si>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</si>
  <si>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</si>
  <si>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</si>
  <si>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</si>
  <si>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</si>
  <si>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</si>
  <si>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</si>
  <si>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</si>
  <si>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</si>
  <si>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</si>
  <si>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</si>
  <si>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</si>
  <si>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</si>
  <si>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</si>
  <si>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</si>
  <si>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</si>
  <si>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</si>
  <si>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</si>
  <si>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</si>
  <si>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</si>
  <si>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</si>
  <si>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</si>
  <si>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</si>
  <si>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</si>
  <si>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</si>
  <si>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</si>
  <si>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</si>
  <si>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</si>
  <si>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</si>
  <si>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</si>
  <si>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</si>
  <si>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</si>
  <si>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</si>
  <si>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</si>
  <si>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</si>
  <si>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</si>
  <si>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</si>
  <si>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</si>
  <si>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</si>
  <si>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</si>
  <si>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</si>
  <si>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</si>
  <si>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</si>
  <si>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</si>
  <si>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</si>
  <si>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</si>
  <si>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</si>
  <si>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</si>
  <si>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</si>
  <si>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</si>
  <si>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</si>
  <si>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</si>
  <si>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</si>
  <si>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</si>
  <si>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</si>
  <si>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</si>
  <si>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</si>
  <si>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</si>
  <si>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</si>
  <si>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</si>
  <si>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</si>
  <si>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</si>
  <si>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</si>
  <si>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</si>
  <si>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</si>
  <si>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</si>
  <si>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</si>
  <si>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</si>
  <si>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</si>
  <si>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</si>
  <si>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</si>
  <si>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</si>
  <si>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</si>
  <si>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</si>
  <si>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</si>
  <si>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</si>
  <si>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</si>
  <si>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</si>
  <si>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</si>
  <si>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</si>
  <si>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</si>
  <si>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</si>
  <si>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</si>
  <si>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</si>
  <si>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</si>
  <si>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</si>
  <si>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</si>
  <si>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</si>
  <si>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</si>
  <si>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</si>
  <si>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</si>
  <si>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</si>
  <si>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</si>
  <si>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</si>
  <si>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</si>
  <si>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</si>
  <si>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</si>
  <si>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</si>
  <si>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</si>
  <si>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</si>
  <si>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</si>
  <si>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</si>
  <si>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</si>
  <si>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</si>
  <si>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</si>
  <si>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</si>
  <si>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</si>
  <si>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</si>
  <si>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</si>
  <si>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</si>
  <si>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</si>
  <si>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</si>
  <si>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</si>
  <si>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</si>
  <si>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</si>
  <si>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</si>
  <si>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</si>
  <si>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</si>
  <si>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</si>
  <si>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</si>
  <si>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</si>
  <si>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</si>
  <si>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</si>
  <si>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</si>
  <si>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</si>
  <si>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</si>
  <si>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</si>
  <si>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</si>
  <si>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</si>
  <si>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</si>
  <si>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</si>
  <si>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</si>
  <si>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</si>
  <si>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</si>
  <si>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</si>
  <si>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</si>
  <si>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</si>
  <si>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</si>
  <si>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</si>
  <si>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</si>
  <si>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</si>
  <si>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</si>
  <si>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</si>
  <si>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</si>
  <si>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</si>
  <si>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</si>
  <si>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</si>
  <si>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</si>
  <si>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</si>
  <si>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</si>
  <si>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</si>
  <si>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</si>
  <si>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</si>
  <si>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</si>
  <si>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</si>
  <si>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</si>
  <si>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</si>
  <si>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</si>
  <si>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</si>
  <si>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</si>
  <si>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</si>
  <si>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</si>
  <si>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</si>
  <si>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</si>
  <si>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</si>
  <si>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</si>
  <si>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</si>
  <si>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</si>
  <si>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</si>
  <si>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</si>
  <si>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</si>
  <si>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</si>
  <si>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</si>
  <si>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</si>
  <si>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</si>
  <si>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</si>
  <si>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</si>
  <si>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</si>
  <si>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</si>
  <si>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</si>
  <si>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</si>
  <si>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</si>
  <si>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</si>
  <si>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</si>
  <si>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</si>
  <si>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</si>
  <si>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</si>
  <si>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</si>
  <si>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</si>
  <si>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</si>
  <si>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</si>
  <si>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</si>
  <si>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</si>
  <si>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</si>
  <si>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</si>
  <si>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</si>
  <si>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</si>
  <si>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</si>
  <si>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</si>
  <si>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</si>
  <si>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</si>
  <si>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</si>
  <si>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</si>
  <si>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</si>
  <si>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</si>
  <si>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</si>
  <si>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</si>
  <si>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</si>
  <si>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</si>
  <si>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</si>
  <si>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</si>
  <si>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</si>
  <si>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</si>
  <si>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</si>
  <si>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</si>
  <si>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</si>
  <si>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</si>
  <si>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</si>
  <si>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</si>
  <si>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</si>
  <si>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</si>
  <si>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</si>
  <si>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</si>
  <si>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</si>
  <si>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</si>
  <si>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</si>
  <si>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</si>
  <si>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</si>
  <si>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</si>
  <si>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</si>
  <si>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</si>
  <si>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</si>
  <si>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</si>
  <si>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</si>
  <si>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</si>
  <si>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</si>
  <si>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</si>
  <si>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</si>
  <si>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</si>
  <si>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</si>
  <si>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</si>
  <si>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</si>
  <si>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</si>
  <si>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</si>
  <si>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</si>
  <si>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</si>
  <si>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</si>
  <si>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</si>
  <si>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</si>
  <si>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</si>
  <si>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</si>
  <si>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</si>
  <si>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</si>
  <si>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</si>
  <si>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</si>
  <si>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</si>
  <si>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</si>
  <si>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</si>
  <si>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</si>
  <si>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</si>
  <si>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</si>
  <si>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</si>
  <si>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</si>
  <si>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</si>
  <si>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</si>
  <si>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</si>
  <si>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</si>
  <si>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</si>
  <si>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</si>
  <si>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</si>
  <si>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</si>
  <si>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</si>
  <si>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</si>
  <si>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</si>
  <si>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</si>
  <si>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</si>
  <si>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</si>
  <si>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</si>
  <si>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</si>
  <si>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</si>
  <si>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</si>
  <si>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</si>
  <si>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</si>
  <si>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</si>
  <si>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</si>
  <si>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</si>
  <si>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</si>
  <si>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</si>
  <si>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</si>
  <si>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</si>
  <si>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</si>
  <si>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</si>
  <si>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</si>
  <si>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</si>
  <si>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</si>
  <si>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</si>
  <si>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</si>
  <si>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</si>
  <si>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</si>
  <si>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</si>
  <si>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</si>
  <si>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</si>
  <si>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</si>
  <si>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</si>
  <si>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</si>
  <si>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</si>
  <si>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</si>
  <si>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</si>
  <si>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</si>
  <si>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</si>
  <si>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</si>
  <si>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</si>
  <si>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</si>
  <si>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</si>
  <si>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</si>
  <si>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</si>
  <si>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</si>
  <si>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</si>
  <si>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</si>
  <si>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</si>
  <si>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</si>
  <si>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</si>
  <si>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</si>
  <si>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</si>
  <si>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</si>
  <si>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</si>
  <si>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</si>
  <si>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</si>
  <si>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</si>
  <si>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</si>
  <si>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</si>
  <si>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</si>
  <si>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</si>
  <si>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</si>
  <si>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</si>
  <si>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</si>
  <si>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</si>
  <si>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</si>
  <si>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</si>
  <si>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</si>
  <si>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</si>
  <si>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</si>
  <si>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</si>
  <si>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</si>
  <si>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</si>
  <si>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</si>
  <si>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</si>
  <si>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</si>
  <si>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</si>
  <si>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</si>
  <si>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</si>
  <si>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</si>
  <si>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</si>
  <si>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</si>
  <si>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</si>
  <si>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</si>
  <si>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</si>
  <si>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</si>
  <si>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</si>
  <si>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</si>
  <si>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</si>
  <si>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</si>
  <si>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</si>
  <si>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</si>
  <si>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</si>
  <si>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</si>
  <si>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</si>
  <si>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</si>
  <si>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</si>
  <si>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</si>
  <si>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</si>
  <si>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</si>
  <si>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</si>
  <si>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</si>
  <si>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</si>
  <si>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</si>
  <si>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</si>
  <si>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</si>
  <si>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</si>
  <si>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</si>
  <si>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</si>
  <si>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</si>
  <si>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</si>
  <si>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</si>
  <si>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</si>
  <si>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</si>
  <si>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</si>
  <si>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</si>
  <si>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</si>
  <si>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</si>
  <si>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</si>
  <si>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</si>
  <si>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</si>
  <si>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</si>
  <si>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</si>
  <si>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</si>
  <si>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</si>
  <si>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</si>
  <si>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</si>
  <si>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</si>
  <si>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</si>
  <si>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</si>
  <si>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</si>
  <si>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</si>
  <si>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</si>
  <si>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</si>
  <si>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</si>
  <si>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</si>
  <si>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</si>
  <si>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</si>
  <si>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</si>
  <si>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</si>
  <si>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</si>
  <si>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</si>
  <si>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</si>
  <si>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</si>
  <si>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</si>
  <si>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</si>
  <si>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</si>
  <si>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</si>
  <si>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</si>
  <si>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</si>
  <si>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</si>
  <si>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</si>
  <si>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</si>
  <si>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</si>
  <si>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</si>
  <si>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</si>
  <si>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</si>
  <si>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</si>
  <si>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</si>
  <si>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</si>
  <si>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</si>
  <si>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</si>
  <si>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</si>
  <si>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</si>
  <si>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</si>
  <si>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</si>
  <si>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</si>
  <si>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</si>
  <si>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</si>
  <si>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</si>
  <si>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</si>
  <si>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</si>
  <si>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</si>
  <si>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</si>
  <si>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</si>
  <si>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</si>
  <si>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</si>
  <si>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</si>
  <si>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</si>
  <si>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</si>
  <si>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</si>
  <si>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</si>
  <si>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</si>
  <si>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</si>
  <si>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</si>
  <si>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</si>
  <si>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</si>
  <si>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</si>
  <si>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</si>
  <si>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</si>
  <si>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</si>
  <si>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</si>
  <si>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</si>
  <si>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</si>
  <si>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</si>
  <si>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</si>
  <si>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</si>
  <si>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</si>
  <si>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</si>
  <si>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</si>
  <si>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</si>
  <si>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</si>
  <si>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</si>
  <si>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</si>
  <si>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</si>
  <si>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</si>
  <si>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</si>
  <si>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</si>
  <si>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</si>
  <si>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</si>
  <si>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</si>
  <si>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</si>
  <si>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</si>
  <si>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</si>
  <si>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</si>
  <si>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</si>
  <si>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</si>
  <si>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</si>
  <si>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</si>
  <si>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</si>
  <si>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</si>
  <si>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</si>
  <si>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</si>
  <si>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</si>
  <si>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</si>
  <si>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</si>
  <si>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</si>
  <si>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</si>
  <si>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</si>
  <si>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</si>
  <si>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</si>
  <si>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</si>
  <si>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</si>
  <si>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</si>
  <si>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</si>
  <si>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</si>
  <si>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</si>
  <si>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</si>
  <si>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</si>
  <si>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</si>
  <si>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</si>
  <si>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</si>
  <si>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</si>
  <si>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</si>
  <si>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</si>
  <si>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</si>
  <si>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</si>
  <si>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</si>
  <si>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</si>
  <si>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</si>
  <si>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</si>
  <si>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</si>
  <si>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</si>
  <si>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</si>
  <si>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</si>
  <si>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</si>
  <si>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</si>
  <si>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</si>
  <si>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</si>
  <si>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</si>
  <si>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</si>
  <si>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</si>
  <si>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</si>
  <si>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</si>
  <si>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</si>
  <si>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</si>
  <si>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</si>
  <si>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</si>
  <si>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</si>
  <si>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</si>
  <si>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</si>
  <si>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</si>
  <si>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</si>
  <si>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</si>
  <si>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</si>
  <si>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</si>
  <si>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</si>
  <si>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</si>
  <si>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</si>
  <si>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</si>
  <si>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</si>
  <si>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</si>
  <si>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</si>
  <si>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</si>
  <si>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</si>
  <si>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</si>
  <si>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</si>
  <si>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</si>
  <si>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</si>
  <si>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</si>
  <si>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</si>
  <si>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</si>
  <si>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</si>
  <si>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</si>
  <si>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</si>
  <si>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</si>
  <si>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</si>
  <si>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</si>
  <si>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</si>
  <si>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</si>
  <si>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</si>
  <si>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</si>
  <si>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</si>
  <si>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</si>
  <si>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</si>
  <si>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</si>
  <si>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</si>
  <si>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</si>
  <si>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</si>
  <si>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</si>
  <si>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</si>
  <si>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</si>
  <si>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</si>
  <si>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</si>
  <si>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</si>
  <si>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</si>
  <si>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</si>
  <si>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</si>
  <si>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</si>
  <si>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</si>
  <si>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</si>
  <si>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</si>
  <si>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</si>
  <si>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</si>
  <si>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</si>
  <si>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</si>
  <si>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</si>
  <si>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</si>
  <si>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</si>
  <si>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</si>
  <si>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</si>
  <si>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</si>
  <si>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</si>
  <si>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</si>
  <si>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</si>
  <si>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</si>
  <si>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</si>
  <si>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</si>
  <si>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</si>
  <si>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</si>
  <si>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</si>
  <si>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</si>
  <si>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</si>
  <si>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</si>
  <si>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</si>
  <si>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</si>
  <si>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</si>
  <si>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</si>
  <si>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</si>
  <si>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</si>
  <si>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</si>
  <si>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</si>
  <si>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</si>
  <si>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</si>
  <si>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</si>
  <si>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</si>
  <si>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</si>
  <si>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</si>
  <si>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</si>
  <si>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</si>
  <si>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</si>
  <si>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</si>
  <si>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</si>
  <si>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</si>
  <si>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</si>
  <si>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</si>
  <si>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</si>
  <si>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</si>
  <si>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</si>
  <si>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</si>
  <si>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</si>
  <si>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</si>
  <si>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</si>
  <si>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</si>
  <si>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</si>
  <si>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</si>
  <si>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</si>
  <si>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</si>
  <si>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</si>
  <si>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</si>
  <si>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</si>
  <si>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</si>
  <si>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</si>
  <si>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</si>
  <si>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</si>
  <si>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</si>
  <si>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</si>
  <si>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</si>
  <si>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</si>
  <si>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</si>
  <si>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</si>
  <si>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</si>
  <si>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</si>
  <si>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</si>
  <si>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</si>
  <si>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</si>
  <si>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</si>
  <si>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</si>
  <si>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</si>
  <si>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</si>
  <si>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</si>
  <si>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</si>
  <si>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</si>
  <si>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</si>
  <si>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</si>
  <si>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</si>
  <si>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</si>
  <si>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</si>
  <si>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</si>
  <si>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</si>
  <si>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</si>
  <si>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</si>
  <si>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</si>
  <si>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</si>
  <si>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</si>
  <si>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</si>
  <si>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</si>
  <si>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</si>
  <si>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</si>
  <si>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</si>
  <si>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</si>
  <si>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</si>
  <si>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</si>
  <si>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</si>
  <si>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</si>
  <si>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</si>
  <si>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</si>
  <si>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</si>
  <si>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</si>
  <si>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</si>
  <si>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</si>
  <si>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</si>
  <si>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</si>
  <si>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</si>
  <si>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</si>
  <si>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</si>
  <si>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</si>
  <si>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</si>
  <si>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</si>
  <si>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</si>
  <si>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</si>
  <si>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</si>
  <si>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</si>
  <si>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</si>
  <si>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</si>
  <si>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</si>
  <si>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</si>
  <si>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</si>
  <si>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</si>
  <si>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</si>
  <si>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</si>
  <si>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</si>
  <si>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</si>
  <si>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</si>
  <si>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</si>
  <si>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</si>
  <si>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</si>
  <si>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</si>
  <si>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</si>
  <si>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</si>
  <si>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</si>
  <si>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</si>
  <si>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</si>
  <si>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</si>
  <si>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</si>
  <si>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</si>
  <si>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</si>
  <si>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</si>
  <si>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</si>
  <si>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</si>
  <si>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</si>
  <si>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</si>
  <si>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</si>
  <si>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</si>
  <si>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</si>
  <si>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</si>
  <si>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</si>
  <si>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</si>
  <si>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</si>
  <si>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</si>
  <si>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</si>
  <si>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</si>
  <si>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</si>
  <si>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</si>
  <si>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</si>
  <si>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</si>
  <si>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</si>
  <si>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</si>
  <si>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</si>
  <si>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</si>
  <si>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</si>
  <si>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</si>
  <si>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</si>
  <si>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</si>
  <si>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</si>
  <si>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</si>
  <si>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</si>
  <si>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</si>
  <si>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</si>
  <si>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</si>
  <si>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</si>
  <si>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</si>
  <si>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</si>
  <si>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</si>
  <si>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</si>
  <si>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</si>
  <si>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</si>
  <si>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</si>
  <si>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</si>
  <si>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</si>
  <si>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</si>
  <si>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</si>
  <si>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</si>
  <si>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</si>
  <si>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</si>
  <si>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</si>
  <si>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</si>
  <si>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</si>
  <si>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</si>
  <si>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</si>
  <si>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</si>
  <si>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</si>
  <si>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</si>
  <si>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</si>
  <si>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</si>
  <si>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</si>
  <si>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</si>
  <si>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</si>
  <si>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</si>
  <si>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</si>
  <si>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</si>
  <si>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</si>
  <si>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</si>
  <si>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</si>
  <si>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</si>
  <si>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</si>
  <si>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</si>
  <si>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</si>
  <si>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</si>
  <si>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</si>
  <si>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</si>
  <si>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</si>
  <si>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</si>
  <si>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</si>
  <si>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</si>
  <si>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</si>
  <si>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</si>
  <si>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</si>
  <si>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</si>
  <si>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</si>
  <si>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</si>
  <si>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</si>
  <si>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</si>
  <si>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</si>
  <si>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</si>
  <si>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</si>
  <si>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</si>
  <si>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</si>
  <si>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</si>
  <si>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</si>
  <si>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</si>
  <si>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</si>
  <si>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</si>
  <si>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</si>
  <si>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</si>
  <si>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</si>
  <si>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</si>
  <si>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</si>
  <si>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</si>
  <si>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</si>
  <si>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</si>
  <si>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</si>
  <si>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</si>
  <si>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</si>
  <si>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</si>
  <si>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</si>
  <si>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</si>
  <si>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</si>
  <si>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</si>
  <si>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</si>
  <si>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</si>
  <si>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</si>
  <si>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</si>
  <si>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</si>
  <si>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</si>
  <si>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</si>
  <si>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</si>
  <si>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</si>
  <si>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</si>
  <si>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</si>
  <si>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</si>
  <si>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</si>
  <si>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</si>
  <si>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</si>
  <si>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</si>
  <si>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</si>
  <si>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</si>
  <si>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</si>
  <si>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</si>
  <si>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</si>
  <si>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</si>
  <si>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</si>
  <si>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</si>
  <si>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</si>
  <si>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</si>
  <si>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</si>
  <si>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</si>
  <si>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</si>
  <si>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</si>
  <si>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</si>
  <si>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</si>
  <si>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</si>
  <si>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</si>
  <si>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</si>
  <si>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</si>
  <si>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</si>
  <si>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</si>
  <si>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</si>
  <si>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</si>
  <si>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</si>
  <si>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</si>
  <si>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</si>
  <si>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</si>
  <si>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</si>
  <si>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</si>
  <si>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</si>
  <si>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</si>
  <si>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</si>
  <si>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</si>
  <si>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</si>
  <si>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</si>
  <si>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</si>
  <si>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</si>
  <si>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</si>
  <si>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</si>
  <si>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</si>
  <si>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</si>
  <si>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</si>
  <si>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</si>
  <si>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</si>
  <si>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</si>
  <si>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</si>
  <si>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</si>
  <si>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</si>
  <si>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</si>
  <si>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</si>
  <si>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</si>
  <si>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</si>
  <si>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</si>
  <si>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</si>
  <si>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</si>
  <si>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</si>
  <si>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</si>
  <si>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</si>
  <si>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</si>
  <si>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</si>
  <si>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</si>
  <si>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</si>
  <si>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</si>
  <si>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</si>
  <si>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</si>
  <si>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</si>
  <si>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</si>
  <si>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</si>
  <si>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</si>
  <si>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</si>
  <si>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</si>
  <si>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</si>
  <si>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</si>
  <si>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</si>
  <si>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</si>
  <si>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</si>
  <si>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</si>
  <si>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</si>
  <si>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</si>
  <si>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</si>
  <si>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</si>
  <si>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</si>
  <si>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</si>
  <si>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</si>
  <si>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</si>
  <si>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</si>
  <si>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</si>
  <si>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</si>
  <si>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</si>
  <si>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</si>
  <si>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</si>
  <si>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</si>
  <si>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</si>
  <si>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</si>
  <si>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</si>
  <si>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</si>
  <si>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</si>
  <si>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</si>
  <si>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</si>
  <si>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</si>
  <si>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</si>
  <si>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</si>
  <si>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</si>
  <si>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</si>
  <si>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</si>
  <si>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</si>
  <si>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</si>
  <si>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</si>
  <si>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</si>
  <si>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</si>
  <si>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</si>
  <si>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</si>
  <si>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</si>
  <si>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</si>
  <si>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</si>
  <si>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</si>
  <si>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</si>
  <si>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</si>
  <si>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</si>
  <si>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</si>
  <si>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</si>
  <si>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</si>
  <si>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</si>
  <si>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</si>
  <si>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</si>
  <si>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</si>
  <si>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</si>
  <si>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</si>
  <si>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</si>
  <si>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</si>
  <si>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</si>
  <si>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</si>
  <si>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</si>
  <si>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</si>
  <si>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</si>
  <si>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</si>
  <si>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</si>
  <si>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</si>
  <si>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</si>
  <si>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</si>
  <si>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</si>
  <si>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</si>
  <si>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</si>
  <si>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</si>
  <si>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</si>
  <si>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</si>
  <si>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</si>
  <si>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</si>
  <si>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</si>
  <si>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</si>
  <si>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</si>
  <si>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</si>
  <si>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</si>
  <si>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</si>
  <si>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</si>
  <si>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</si>
  <si>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</si>
  <si>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</si>
  <si>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</si>
  <si>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</si>
  <si>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</si>
  <si>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</si>
  <si>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</si>
  <si>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</si>
  <si>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</si>
  <si>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</si>
  <si>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</si>
  <si>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</si>
  <si>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</si>
  <si>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</si>
  <si>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</si>
  <si>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</si>
  <si>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</si>
  <si>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</si>
  <si>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</si>
  <si>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</si>
  <si>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</si>
  <si>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</si>
  <si>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</si>
  <si>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</si>
  <si>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</si>
  <si>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</si>
  <si>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</si>
  <si>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</si>
  <si>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</si>
  <si>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</si>
  <si>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</si>
  <si>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</si>
  <si>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</si>
  <si>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</si>
  <si>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</si>
  <si>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</si>
  <si>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</si>
  <si>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</si>
  <si>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</si>
  <si>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</si>
  <si>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</si>
  <si>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</si>
  <si>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</si>
  <si>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</si>
  <si>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</si>
  <si>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</si>
  <si>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</si>
  <si>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</si>
  <si>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</si>
  <si>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</si>
  <si>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</si>
  <si>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</si>
  <si>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</si>
  <si>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</si>
  <si>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</si>
  <si>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</si>
  <si>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</si>
  <si>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</si>
  <si>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</si>
  <si>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</si>
  <si>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</si>
  <si>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</si>
  <si>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</si>
  <si>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</si>
  <si>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</si>
  <si>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</si>
  <si>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</si>
  <si>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</si>
  <si>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</si>
  <si>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</si>
  <si>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</si>
  <si>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</si>
  <si>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</si>
  <si>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</si>
  <si>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</si>
  <si>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</si>
  <si>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</si>
  <si>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</si>
  <si>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</si>
  <si>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</si>
  <si>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</si>
  <si>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</si>
  <si>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</si>
  <si>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</si>
  <si>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</si>
  <si>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</si>
  <si>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</si>
  <si>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</si>
  <si>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</si>
  <si>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</si>
  <si>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</si>
  <si>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</si>
  <si>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</si>
  <si>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</si>
  <si>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</si>
  <si>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</si>
  <si>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</si>
  <si>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</si>
  <si>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</si>
  <si>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</si>
  <si>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</si>
  <si>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</si>
  <si>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</si>
  <si>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</si>
  <si>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</si>
  <si>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</si>
  <si>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</si>
  <si>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</si>
  <si>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</si>
  <si>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</si>
  <si>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</si>
  <si>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</si>
  <si>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</si>
  <si>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</si>
  <si>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</si>
  <si>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</si>
  <si>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</si>
  <si>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</si>
  <si>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</si>
  <si>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</si>
  <si>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</si>
  <si>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</si>
  <si>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</si>
  <si>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</si>
  <si>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</si>
  <si>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</si>
  <si>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</si>
  <si>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</si>
  <si>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</si>
  <si>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</si>
  <si>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</si>
  <si>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</si>
  <si>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</si>
  <si>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</si>
  <si>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</si>
  <si>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</si>
  <si>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</si>
  <si>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</si>
  <si>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</si>
  <si>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</si>
  <si>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</si>
  <si>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</si>
  <si>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</si>
  <si>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</si>
  <si>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</si>
  <si>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</si>
  <si>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</si>
  <si>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</si>
  <si>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</si>
  <si>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</si>
  <si>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</si>
  <si>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</si>
  <si>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</si>
  <si>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</si>
  <si>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</si>
  <si>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</si>
  <si>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</si>
  <si>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</si>
  <si>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</si>
  <si>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</si>
  <si>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</si>
  <si>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</si>
  <si>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</si>
  <si>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</si>
  <si>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</si>
  <si>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</si>
  <si>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</si>
  <si>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</si>
  <si>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</si>
  <si>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</si>
  <si>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</si>
  <si>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</si>
  <si>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</si>
  <si>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</si>
  <si>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</si>
  <si>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</si>
  <si>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</si>
  <si>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</si>
  <si>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</si>
  <si>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</si>
  <si>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</si>
  <si>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</si>
  <si>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</si>
  <si>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</si>
  <si>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</si>
  <si>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</si>
  <si>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</si>
  <si>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</si>
  <si>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</si>
  <si>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</si>
  <si>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</si>
  <si>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</si>
  <si>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</si>
  <si>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</si>
  <si>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</si>
  <si>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</si>
  <si>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</si>
  <si>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</si>
  <si>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</si>
  <si>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</si>
  <si>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</si>
  <si>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</si>
  <si>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</si>
  <si>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</si>
  <si>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</si>
  <si>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</si>
  <si>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</si>
  <si>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</si>
  <si>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</si>
  <si>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</si>
  <si>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</si>
  <si>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</si>
  <si>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</si>
  <si>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</si>
  <si>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</si>
  <si>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</si>
  <si>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</si>
  <si>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</si>
  <si>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</si>
  <si>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</si>
  <si>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</si>
  <si>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</si>
  <si>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</si>
  <si>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</si>
  <si>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</si>
  <si>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</si>
  <si>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</si>
  <si>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</si>
  <si>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</si>
  <si>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</si>
  <si>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</si>
  <si>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</si>
  <si>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</si>
  <si>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</si>
  <si>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</si>
  <si>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</si>
  <si>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</si>
  <si>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</si>
  <si>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</si>
  <si>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</si>
  <si>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</si>
  <si>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</si>
  <si>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</si>
  <si>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</si>
  <si>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</si>
  <si>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</si>
  <si>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</si>
  <si>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</si>
  <si>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</si>
  <si>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</si>
  <si>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</si>
  <si>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</si>
  <si>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</si>
  <si>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</si>
  <si>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</si>
  <si>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</si>
  <si>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</si>
  <si>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</si>
  <si>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</si>
  <si>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</si>
  <si>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</si>
  <si>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</si>
  <si>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</si>
  <si>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</si>
  <si>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</si>
  <si>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</si>
  <si>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</si>
  <si>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</si>
  <si>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</si>
  <si>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</si>
  <si>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</si>
  <si>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</si>
  <si>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</si>
  <si>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</si>
  <si>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</si>
  <si>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</si>
  <si>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</si>
  <si>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</si>
  <si>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</si>
  <si>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</si>
  <si>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</si>
  <si>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</si>
  <si>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</si>
  <si>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</si>
  <si>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</si>
  <si>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</si>
  <si>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</si>
  <si>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</si>
  <si>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</si>
  <si>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</si>
  <si>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</si>
  <si>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</si>
  <si>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</si>
  <si>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</si>
  <si>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</si>
  <si>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</si>
  <si>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</si>
  <si>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</si>
  <si>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</si>
  <si>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</si>
  <si>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</si>
  <si>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</si>
  <si>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</si>
  <si>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</si>
  <si>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</si>
  <si>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</si>
  <si>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</si>
  <si>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</si>
  <si>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</si>
  <si>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</si>
  <si>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</si>
  <si>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</si>
  <si>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</si>
  <si>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</si>
  <si>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</si>
  <si>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</si>
  <si>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</si>
  <si>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</si>
  <si>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</si>
  <si>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</si>
  <si>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</si>
  <si>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</si>
  <si>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</si>
  <si>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</si>
  <si>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</si>
  <si>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</si>
  <si>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</si>
  <si>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</si>
  <si>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</si>
  <si>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</si>
  <si>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</si>
  <si>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</si>
  <si>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</si>
  <si>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</si>
  <si>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</si>
  <si>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</si>
  <si>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</si>
  <si>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</si>
  <si>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</si>
  <si>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</si>
  <si>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</si>
  <si>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</si>
  <si>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</si>
  <si>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</si>
  <si>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</si>
  <si>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</si>
  <si>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</si>
  <si>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</si>
  <si>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</si>
  <si>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</si>
  <si>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</si>
  <si>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</si>
  <si>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</si>
  <si>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</si>
  <si>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</si>
  <si>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</si>
  <si>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</si>
  <si>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</si>
  <si>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</si>
  <si>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</si>
  <si>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</si>
  <si>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</si>
  <si>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</si>
  <si>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</si>
  <si>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</si>
  <si>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</si>
  <si>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</si>
  <si>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</si>
  <si>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</si>
  <si>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</si>
  <si>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</si>
  <si>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</si>
  <si>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</si>
  <si>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</si>
  <si>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</si>
  <si>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</si>
  <si>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</si>
  <si>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</si>
  <si>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</si>
  <si>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</si>
  <si>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</si>
  <si>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</si>
  <si>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</si>
  <si>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</si>
  <si>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</si>
  <si>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</si>
  <si>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</si>
  <si>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</si>
  <si>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</si>
  <si>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</si>
  <si>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</si>
  <si>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</si>
  <si>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</si>
  <si>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</si>
  <si>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</si>
  <si>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</si>
  <si>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</si>
  <si>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</si>
  <si>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</si>
  <si>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</si>
  <si>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</si>
  <si>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</si>
  <si>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</si>
  <si>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</si>
  <si>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</si>
  <si>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</si>
  <si>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</si>
  <si>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</si>
  <si>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</si>
  <si>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</si>
  <si>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</si>
  <si>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</si>
  <si>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</si>
  <si>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</si>
  <si>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</si>
  <si>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</si>
  <si>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</si>
  <si>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</si>
  <si>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</si>
  <si>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</si>
  <si>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</si>
  <si>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</si>
  <si>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</si>
  <si>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</si>
  <si>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</si>
  <si>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</si>
  <si>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</si>
  <si>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</si>
  <si>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</si>
  <si>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</si>
  <si>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</si>
  <si>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</si>
  <si>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</si>
  <si>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</si>
  <si>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</si>
  <si>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</si>
  <si>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</si>
  <si>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</si>
  <si>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</si>
  <si>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</si>
  <si>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</si>
  <si>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</si>
  <si>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</si>
  <si>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</si>
  <si>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</si>
  <si>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</si>
  <si>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</si>
  <si>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</si>
  <si>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</si>
  <si>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</si>
  <si>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</si>
  <si>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</si>
  <si>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</si>
  <si>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</si>
  <si>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</si>
  <si>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</si>
  <si>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</si>
  <si>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</si>
  <si>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</si>
  <si>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</si>
  <si>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</si>
  <si>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</si>
  <si>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</si>
  <si>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</si>
  <si>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</si>
  <si>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</si>
  <si>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</si>
  <si>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</si>
  <si>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</si>
  <si>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</si>
  <si>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</si>
  <si>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</si>
  <si>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</si>
  <si>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</si>
  <si>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</si>
  <si>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</si>
  <si>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</si>
  <si>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</si>
  <si>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</si>
  <si>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</si>
  <si>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</si>
  <si>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</si>
  <si>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</si>
  <si>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</si>
  <si>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</si>
  <si>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</si>
  <si>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</si>
  <si>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</si>
  <si>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</si>
  <si>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</si>
  <si>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</si>
  <si>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</si>
  <si>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</si>
  <si>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</si>
  <si>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</si>
  <si>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</si>
  <si>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</si>
  <si>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</si>
  <si>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</si>
  <si>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</si>
  <si>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</si>
  <si>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</si>
  <si>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</si>
  <si>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</si>
  <si>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</si>
  <si>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</si>
  <si>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</si>
  <si>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</si>
  <si>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</si>
  <si>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</si>
  <si>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</si>
  <si>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</si>
  <si>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</si>
  <si>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</si>
  <si>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</si>
  <si>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</si>
  <si>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</si>
  <si>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</si>
  <si>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</si>
  <si>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</si>
  <si>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</si>
  <si>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</si>
  <si>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</si>
  <si>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</si>
  <si>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</si>
  <si>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</si>
  <si>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</si>
  <si>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</si>
  <si>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</si>
  <si>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</si>
  <si>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</si>
  <si>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</si>
  <si>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</si>
  <si>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</si>
  <si>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</si>
  <si>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</si>
  <si>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</si>
  <si>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</si>
  <si>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</si>
  <si>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</si>
  <si>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</si>
  <si>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</si>
  <si>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</si>
  <si>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</si>
  <si>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</si>
  <si>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</si>
  <si>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</si>
  <si>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</si>
  <si>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</si>
  <si>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</si>
  <si>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</si>
  <si>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</si>
  <si>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</si>
  <si>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</si>
  <si>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</si>
  <si>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</si>
  <si>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</si>
  <si>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</si>
  <si>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</si>
  <si>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</si>
  <si>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</si>
  <si>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</si>
  <si>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</si>
  <si>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</si>
  <si>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</si>
  <si>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</si>
  <si>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</si>
  <si>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</si>
  <si>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</si>
  <si>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</si>
  <si>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</si>
  <si>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</si>
  <si>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</si>
  <si>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</si>
  <si>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</si>
  <si>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</si>
  <si>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</si>
  <si>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</si>
  <si>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</si>
  <si>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</si>
  <si>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</si>
  <si>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</si>
  <si>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</si>
  <si>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</si>
  <si>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</si>
  <si>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</si>
  <si>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</si>
  <si>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</si>
  <si>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</si>
  <si>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</si>
  <si>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</si>
  <si>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</si>
  <si>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</si>
  <si>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</si>
  <si>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</si>
  <si>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</si>
  <si>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</si>
  <si>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</si>
  <si>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</si>
  <si>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</si>
  <si>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</si>
  <si>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</si>
  <si>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</si>
  <si>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</si>
  <si>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</si>
  <si>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</si>
  <si>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</si>
  <si>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</si>
  <si>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</si>
  <si>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</si>
  <si>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</si>
  <si>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</si>
  <si>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</si>
  <si>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</si>
  <si>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</si>
  <si>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</si>
  <si>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</si>
  <si>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</si>
  <si>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</si>
  <si>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</si>
  <si>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</si>
  <si>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</si>
  <si>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</si>
  <si>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</si>
  <si>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</si>
  <si>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</si>
  <si>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</si>
  <si>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</si>
  <si>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</si>
  <si>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</si>
  <si>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</si>
  <si>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</si>
  <si>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</si>
  <si>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</si>
  <si>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</si>
  <si>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</si>
  <si>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</si>
  <si>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</si>
  <si>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</si>
  <si>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</si>
  <si>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</si>
  <si>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</si>
  <si>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</si>
  <si>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</si>
  <si>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</si>
  <si>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</si>
  <si>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</si>
  <si>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</si>
  <si>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</si>
  <si>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</si>
  <si>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</si>
  <si>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</si>
  <si>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</si>
  <si>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</si>
  <si>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</si>
  <si>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</si>
  <si>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</si>
  <si>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</si>
  <si>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</si>
  <si>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</si>
  <si>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</si>
  <si>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</si>
  <si>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</si>
  <si>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</si>
  <si>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</si>
  <si>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</si>
  <si>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</si>
  <si>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</si>
  <si>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</si>
  <si>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</si>
  <si>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</si>
  <si>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</si>
  <si>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</si>
  <si>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</si>
  <si>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</si>
  <si>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</si>
  <si>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</si>
  <si>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</si>
  <si>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</si>
  <si>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</si>
  <si>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</si>
  <si>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</si>
  <si>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</si>
  <si>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</si>
  <si>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</si>
  <si>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</si>
  <si>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</si>
  <si>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</si>
  <si>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</si>
  <si>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</si>
  <si>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</si>
  <si>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</si>
  <si>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</si>
  <si>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</si>
  <si>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</si>
  <si>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</si>
  <si>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</si>
  <si>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</si>
  <si>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</si>
  <si>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</si>
  <si>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</si>
  <si>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</si>
  <si>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</si>
  <si>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</si>
  <si>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</si>
  <si>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</si>
  <si>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</si>
  <si>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</si>
  <si>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</si>
  <si>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</si>
  <si>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</si>
  <si>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</si>
  <si>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</si>
  <si>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</si>
  <si>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</si>
  <si>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</si>
  <si>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</si>
  <si>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</si>
  <si>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</si>
  <si>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</si>
  <si>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</si>
  <si>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</si>
  <si>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</si>
  <si>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</si>
  <si>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</si>
  <si>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</si>
  <si>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</si>
  <si>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</si>
  <si>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</si>
  <si>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</si>
  <si>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</si>
  <si>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</si>
  <si>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</si>
  <si>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</si>
  <si>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</si>
  <si>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</si>
  <si>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</si>
  <si>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</si>
  <si>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</si>
  <si>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</si>
  <si>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</si>
  <si>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</si>
  <si>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</si>
  <si>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</si>
  <si>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</si>
  <si>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</si>
  <si>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</si>
  <si>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</si>
  <si>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</si>
  <si>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</si>
  <si>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</si>
  <si>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</si>
  <si>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</si>
  <si>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</si>
  <si>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</si>
  <si>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</si>
  <si>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</si>
  <si>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</si>
  <si>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</si>
  <si>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</si>
  <si>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</si>
  <si>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</si>
  <si>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</si>
  <si>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</si>
  <si>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</si>
  <si>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</si>
  <si>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</si>
  <si>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</si>
  <si>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</si>
  <si>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</si>
  <si>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</si>
  <si>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</si>
  <si>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</si>
  <si>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</si>
  <si>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</si>
  <si>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</si>
  <si>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</si>
  <si>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</si>
  <si>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</si>
  <si>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</si>
  <si>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</si>
  <si>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</si>
  <si>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</si>
  <si>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</si>
  <si>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</si>
  <si>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</si>
  <si>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</si>
  <si>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</si>
  <si>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</si>
  <si>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</si>
  <si>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</si>
  <si>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</si>
  <si>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</si>
  <si>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</si>
  <si>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</si>
  <si>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</si>
  <si>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</si>
  <si>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</si>
  <si>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</si>
  <si>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</si>
  <si>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</si>
  <si>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</si>
  <si>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</si>
  <si>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</si>
  <si>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</si>
  <si>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</si>
  <si>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</si>
  <si>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</si>
  <si>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</si>
  <si>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</si>
  <si>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</si>
  <si>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</si>
  <si>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</si>
  <si>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</si>
  <si>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</si>
  <si>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</si>
  <si>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</si>
  <si>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</si>
  <si>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</si>
  <si>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</si>
  <si>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</si>
  <si>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</si>
  <si>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</si>
  <si>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</si>
  <si>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</si>
  <si>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</si>
  <si>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</si>
  <si>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</si>
  <si>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</si>
  <si>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</si>
  <si>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</si>
  <si>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</si>
  <si>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</si>
  <si>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</si>
  <si>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</si>
  <si>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</si>
  <si>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</si>
  <si>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</si>
  <si>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</si>
  <si>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</si>
  <si>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</si>
  <si>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</si>
  <si>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</si>
  <si>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</si>
  <si>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</si>
  <si>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</si>
  <si>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</si>
  <si>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</si>
  <si>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</si>
  <si>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</si>
  <si>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</si>
  <si>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</si>
  <si>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</si>
  <si>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</si>
  <si>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</si>
  <si>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</si>
  <si>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</si>
  <si>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</si>
  <si>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</si>
  <si>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</si>
  <si>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</si>
  <si>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</si>
  <si>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</si>
  <si>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</si>
  <si>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</si>
  <si>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</si>
  <si>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</si>
  <si>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</si>
  <si>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</si>
  <si>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</si>
  <si>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</si>
  <si>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</si>
  <si>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</si>
  <si>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</si>
  <si>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</si>
  <si>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</si>
  <si>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</si>
  <si>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</si>
  <si>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</si>
  <si>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</si>
  <si>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</si>
  <si>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</si>
  <si>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</si>
  <si>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</si>
  <si>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</si>
  <si>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</si>
  <si>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</si>
  <si>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</si>
  <si>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</si>
  <si>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</si>
  <si>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</si>
  <si>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</si>
  <si>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</si>
  <si>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</si>
  <si>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</si>
  <si>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</si>
  <si>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</si>
  <si>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</si>
  <si>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</si>
  <si>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</si>
  <si>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</si>
  <si>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</si>
  <si>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</si>
  <si>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</si>
  <si>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</si>
  <si>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</si>
  <si>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</si>
  <si>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</si>
  <si>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</si>
  <si>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</si>
  <si>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</si>
  <si>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</si>
  <si>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</si>
  <si>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</si>
  <si>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</si>
  <si>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</si>
  <si>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</si>
  <si>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</si>
  <si>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</si>
  <si>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</si>
  <si>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</si>
  <si>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</si>
  <si>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</si>
  <si>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</si>
  <si>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</si>
  <si>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</si>
  <si>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</si>
  <si>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</si>
  <si>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</si>
  <si>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</si>
  <si>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</si>
  <si>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</si>
  <si>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</si>
  <si>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</si>
  <si>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</si>
  <si>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</si>
  <si>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</si>
  <si>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</si>
  <si>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</si>
  <si>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</si>
  <si>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</si>
  <si>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</si>
  <si>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</si>
  <si>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</si>
  <si>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</si>
  <si>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</si>
  <si>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</si>
  <si>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</si>
  <si>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</si>
  <si>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</si>
  <si>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</si>
  <si>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</si>
  <si>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</si>
  <si>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</si>
  <si>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</si>
  <si>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</si>
  <si>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</si>
  <si>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</si>
  <si>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</si>
  <si>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</si>
  <si>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</si>
  <si>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</si>
  <si>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</si>
  <si>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</si>
  <si>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</si>
  <si>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</si>
  <si>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</si>
  <si>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</si>
  <si>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</si>
  <si>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</si>
  <si>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</si>
  <si>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</si>
  <si>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</si>
  <si>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</si>
  <si>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</si>
  <si>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</si>
  <si>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</si>
  <si>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</si>
  <si>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</si>
  <si>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</si>
  <si>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</si>
  <si>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</si>
  <si>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</si>
  <si>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</si>
  <si>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</si>
  <si>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</si>
  <si>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</si>
  <si>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</si>
  <si>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</si>
  <si>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</si>
  <si>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</si>
  <si>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</si>
  <si>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</si>
  <si>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</si>
  <si>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</si>
  <si>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</si>
  <si>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</si>
  <si>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</si>
  <si>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</si>
  <si>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</si>
  <si>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</si>
  <si>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</si>
  <si>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</si>
  <si>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</si>
  <si>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</si>
  <si>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</si>
  <si>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</si>
  <si>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</si>
  <si>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</si>
  <si>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</si>
  <si>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</si>
  <si>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</si>
  <si>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</si>
  <si>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</si>
  <si>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</si>
  <si>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</si>
  <si>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</si>
  <si>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</si>
  <si>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</si>
  <si>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</si>
  <si>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</si>
  <si>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</si>
  <si>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</si>
  <si>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</si>
  <si>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</si>
  <si>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</si>
  <si>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</si>
  <si>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</si>
  <si>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</si>
  <si>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</si>
  <si>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</si>
  <si>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</si>
  <si>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</si>
  <si>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</si>
  <si>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</si>
  <si>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</si>
  <si>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</si>
  <si>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</si>
  <si>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</si>
  <si>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</si>
  <si>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</si>
  <si>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</si>
  <si>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</si>
  <si>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</si>
  <si>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</si>
  <si>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</si>
  <si>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</si>
  <si>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</si>
  <si>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</si>
  <si>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</si>
  <si>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</si>
  <si>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</si>
  <si>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</si>
  <si>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</si>
  <si>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</si>
  <si>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</si>
  <si>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</si>
  <si>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</si>
  <si>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</si>
  <si>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</si>
  <si>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</si>
  <si>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</si>
  <si>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</si>
  <si>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</si>
  <si>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</si>
  <si>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</si>
  <si>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</si>
  <si>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</si>
  <si>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</si>
  <si>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</si>
  <si>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</si>
  <si>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</si>
  <si>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</si>
  <si>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</si>
  <si>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</si>
  <si>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</si>
  <si>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</si>
  <si>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</si>
  <si>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</si>
  <si>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</si>
  <si>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</si>
  <si>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</si>
  <si>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</si>
  <si>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</si>
  <si>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</si>
  <si>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</si>
  <si>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</si>
  <si>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</si>
  <si>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</si>
  <si>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</si>
  <si>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</si>
  <si>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</si>
  <si>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</si>
  <si>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</si>
  <si>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</si>
  <si>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</si>
  <si>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</si>
  <si>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</si>
  <si>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</si>
  <si>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</si>
  <si>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</si>
  <si>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</si>
  <si>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</si>
  <si>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</si>
  <si>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</si>
  <si>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</si>
  <si>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</si>
  <si>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</si>
  <si>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</si>
  <si>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</si>
  <si>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</si>
  <si>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</si>
  <si>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</si>
  <si>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</si>
  <si>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</si>
  <si>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</si>
  <si>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</si>
  <si>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</si>
  <si>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</si>
  <si>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</si>
  <si>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</si>
  <si>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</si>
  <si>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</si>
  <si>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</si>
  <si>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</si>
  <si>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</si>
  <si>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</si>
  <si>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</si>
  <si>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</si>
  <si>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</si>
  <si>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</si>
  <si>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</si>
  <si>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</si>
  <si>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</si>
  <si>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</si>
  <si>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</si>
  <si>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</si>
  <si>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</si>
  <si>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</si>
  <si>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</si>
  <si>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</si>
  <si>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</si>
  <si>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</si>
  <si>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</si>
  <si>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</si>
  <si>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</si>
  <si>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</si>
  <si>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</si>
  <si>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</si>
  <si>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</si>
  <si>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</si>
  <si>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</si>
  <si>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</si>
  <si>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</si>
  <si>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</si>
  <si>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</si>
  <si>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</si>
  <si>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</si>
  <si>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</si>
  <si>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</si>
  <si>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</si>
  <si>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</si>
  <si>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</si>
  <si>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</si>
  <si>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</si>
  <si>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</si>
  <si>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</si>
  <si>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</si>
  <si>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</si>
  <si>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</si>
  <si>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</si>
  <si>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</si>
  <si>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</si>
  <si>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</si>
  <si>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</si>
  <si>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</si>
  <si>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</si>
  <si>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</si>
  <si>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</si>
  <si>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</si>
  <si>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</si>
  <si>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</si>
  <si>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</si>
  <si>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</si>
  <si>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</si>
  <si>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</si>
  <si>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</si>
  <si>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</si>
  <si>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</si>
  <si>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</si>
  <si>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</si>
  <si>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</si>
  <si>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</si>
  <si>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</si>
  <si>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</si>
  <si>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</si>
  <si>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</si>
  <si>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</si>
  <si>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</si>
  <si>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</si>
  <si>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</si>
  <si>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</si>
  <si>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</si>
  <si>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</si>
  <si>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</si>
  <si>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</si>
  <si>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</si>
  <si>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</si>
  <si>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</si>
  <si>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</si>
  <si>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</si>
  <si>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</si>
  <si>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</si>
  <si>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</si>
  <si>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</si>
  <si>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</si>
  <si>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</si>
  <si>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</si>
  <si>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</si>
  <si>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</si>
  <si>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</si>
  <si>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</si>
  <si>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</si>
  <si>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</si>
  <si>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</si>
  <si>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</si>
  <si>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</si>
  <si>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</si>
  <si>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</si>
  <si>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</si>
  <si>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</si>
  <si>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</si>
  <si>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</si>
  <si>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</si>
  <si>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</si>
  <si>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</si>
  <si>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</si>
  <si>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</si>
  <si>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</si>
  <si>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</si>
  <si>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</si>
  <si>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</si>
  <si>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</si>
  <si>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</si>
  <si>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</si>
  <si>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</si>
  <si>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</si>
  <si>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</si>
  <si>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</si>
  <si>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</si>
  <si>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</si>
  <si>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</si>
  <si>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</si>
  <si>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</si>
  <si>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</si>
  <si>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</si>
  <si>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</si>
  <si>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</si>
  <si>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</si>
  <si>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</si>
  <si>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</si>
  <si>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</si>
  <si>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</si>
  <si>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</si>
  <si>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</si>
  <si>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</si>
  <si>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</si>
  <si>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</si>
  <si>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</si>
  <si>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</si>
  <si>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</si>
  <si>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</si>
  <si>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</si>
  <si>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</si>
  <si>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</si>
  <si>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</si>
  <si>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</si>
  <si>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</si>
  <si>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</si>
  <si>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</si>
  <si>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</si>
  <si>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</si>
  <si>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</si>
  <si>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</si>
  <si>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</si>
  <si>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</si>
  <si>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</si>
  <si>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</si>
  <si>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</si>
  <si>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</si>
  <si>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</si>
  <si>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</si>
  <si>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</si>
  <si>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</si>
  <si>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</si>
  <si>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</si>
  <si>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</si>
  <si>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</si>
  <si>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</si>
  <si>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</si>
  <si>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</si>
  <si>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</si>
  <si>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</si>
  <si>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</si>
  <si>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</si>
  <si>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</si>
  <si>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</si>
  <si>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</si>
  <si>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</si>
  <si>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</si>
  <si>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</si>
  <si>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</si>
  <si>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</si>
  <si>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</si>
  <si>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</si>
  <si>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</si>
  <si>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</si>
  <si>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</si>
  <si>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</si>
  <si>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</si>
  <si>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</si>
  <si>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</si>
  <si>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</si>
  <si>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</si>
  <si>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</si>
  <si>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</si>
  <si>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</si>
  <si>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</si>
  <si>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</si>
  <si>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</si>
  <si>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</si>
  <si>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</si>
  <si>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</si>
  <si>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</si>
  <si>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</si>
  <si>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</si>
  <si>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</si>
  <si>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</si>
  <si>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</si>
  <si>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</si>
  <si>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</si>
  <si>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</si>
  <si>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</si>
  <si>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</si>
  <si>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</si>
  <si>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</si>
  <si>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</si>
  <si>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</si>
  <si>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</si>
  <si>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</si>
  <si>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</si>
  <si>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</si>
  <si>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</si>
  <si>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</si>
  <si>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</si>
  <si>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</si>
  <si>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</si>
  <si>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</si>
  <si>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</si>
  <si>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</si>
  <si>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</si>
  <si>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</si>
  <si>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</si>
  <si>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</si>
  <si>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</si>
  <si>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</si>
  <si>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</si>
  <si>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</si>
  <si>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</si>
  <si>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</si>
  <si>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</si>
  <si>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</si>
  <si>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</si>
  <si>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</si>
  <si>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</si>
  <si>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</si>
  <si>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</si>
  <si>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</si>
  <si>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</si>
  <si>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</si>
  <si>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</si>
  <si>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</si>
  <si>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</si>
  <si>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</si>
  <si>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</si>
  <si>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</si>
  <si>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</si>
  <si>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</si>
  <si>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</si>
  <si>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</si>
  <si>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</si>
  <si>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</si>
  <si>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</si>
  <si>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</si>
  <si>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</si>
  <si>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</si>
  <si>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</si>
  <si>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</si>
  <si>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</si>
  <si>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</si>
  <si>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</si>
  <si>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</si>
  <si>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</si>
  <si>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</si>
  <si>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</si>
  <si>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</si>
  <si>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</si>
  <si>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</si>
  <si>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</si>
  <si>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</si>
  <si>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</si>
  <si>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</si>
  <si>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</si>
  <si>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</si>
  <si>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</si>
  <si>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</si>
  <si>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</si>
  <si>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</si>
  <si>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</si>
  <si>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</si>
  <si>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</si>
  <si>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</si>
  <si>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</si>
  <si>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</si>
  <si>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</si>
  <si>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</si>
  <si>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</si>
  <si>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</si>
  <si>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</si>
  <si>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</si>
  <si>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</si>
  <si>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</si>
  <si>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</si>
  <si>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</si>
  <si>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</si>
  <si>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</si>
  <si>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</si>
  <si>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</si>
  <si>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</si>
  <si>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</si>
  <si>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</si>
  <si>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</si>
  <si>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</si>
  <si>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</si>
  <si>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</si>
  <si>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</si>
  <si>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</si>
  <si>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</si>
  <si>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</si>
  <si>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</si>
  <si>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</si>
  <si>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</si>
  <si>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</si>
  <si>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</si>
  <si>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</si>
  <si>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</si>
  <si>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</si>
  <si>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</si>
  <si>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</si>
  <si>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</si>
  <si>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</si>
  <si>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</si>
  <si>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</si>
  <si>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</si>
  <si>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</si>
  <si>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</si>
  <si>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</si>
  <si>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</si>
  <si>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</si>
  <si>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</si>
  <si>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</si>
  <si>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</si>
  <si>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</si>
  <si>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</si>
  <si>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</si>
  <si>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</si>
  <si>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</si>
  <si>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</si>
  <si>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</si>
  <si>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</si>
  <si>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</si>
  <si>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</si>
  <si>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</si>
  <si>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</si>
  <si>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</si>
  <si>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</si>
  <si>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</si>
  <si>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</si>
  <si>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</si>
  <si>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</si>
  <si>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</si>
  <si>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</si>
  <si>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</si>
  <si>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</si>
  <si>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</si>
  <si>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</si>
  <si>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</si>
  <si>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</si>
  <si>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</si>
  <si>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</si>
  <si>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</si>
  <si>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</si>
  <si>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</si>
  <si>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</si>
  <si>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</si>
  <si>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</si>
  <si>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</si>
  <si>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</si>
  <si>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</si>
  <si>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</si>
  <si>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</si>
  <si>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</si>
  <si>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</si>
  <si>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</si>
  <si>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</si>
  <si>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</si>
  <si>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</si>
  <si>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</si>
  <si>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</si>
  <si>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</si>
  <si>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</si>
  <si>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</si>
  <si>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</si>
  <si>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</si>
  <si>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</si>
  <si>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</si>
  <si>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</si>
  <si>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</si>
  <si>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</si>
  <si>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</si>
  <si>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</si>
  <si>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</si>
  <si>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</si>
  <si>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</si>
  <si>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</si>
  <si>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</si>
  <si>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</si>
  <si>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</si>
  <si>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</si>
  <si>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</si>
  <si>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</si>
  <si>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</si>
  <si>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</si>
  <si>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</si>
  <si>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</si>
  <si>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</si>
  <si>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</si>
  <si>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</si>
  <si>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</si>
  <si>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</si>
  <si>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</si>
  <si>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</si>
  <si>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</si>
  <si>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</si>
  <si>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</si>
  <si>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</si>
  <si>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</si>
  <si>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</si>
  <si>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</si>
  <si>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</si>
  <si>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</si>
  <si>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</si>
  <si>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</si>
  <si>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</si>
  <si>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</si>
  <si>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</si>
  <si>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</si>
  <si>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</si>
  <si>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</si>
  <si>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</si>
  <si>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</si>
  <si>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</si>
  <si>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</si>
  <si>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</si>
  <si>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</si>
  <si>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</si>
  <si>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</si>
  <si>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</si>
  <si>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</si>
  <si>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</si>
  <si>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</si>
  <si>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</si>
  <si>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</si>
  <si>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</si>
  <si>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</si>
  <si>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</si>
  <si>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</si>
  <si>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</si>
  <si>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</si>
  <si>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</si>
  <si>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</si>
  <si>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</si>
  <si>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</si>
  <si>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</si>
  <si>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</si>
  <si>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</si>
  <si>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</si>
  <si>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</si>
  <si>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</si>
  <si>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</si>
  <si>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</si>
  <si>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</si>
  <si>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</si>
  <si>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</si>
  <si>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</si>
  <si>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</si>
  <si>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</si>
  <si>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</si>
  <si>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</si>
  <si>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</si>
  <si>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</si>
  <si>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</si>
  <si>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</si>
  <si>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</si>
  <si>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</si>
  <si>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</si>
  <si>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</si>
  <si>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</si>
  <si>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</si>
  <si>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</si>
  <si>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</si>
  <si>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</si>
  <si>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</si>
  <si>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</si>
  <si>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</si>
  <si>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</si>
  <si>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</si>
  <si>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</si>
  <si>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</si>
  <si>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</si>
  <si>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</si>
  <si>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</si>
  <si>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</si>
  <si>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</si>
  <si>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</si>
  <si>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</si>
  <si>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</si>
  <si>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</si>
  <si>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</si>
  <si>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</si>
  <si>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</si>
  <si>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</si>
  <si>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</si>
  <si>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</si>
  <si>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</si>
  <si>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</si>
  <si>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</si>
  <si>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</si>
  <si>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</si>
  <si>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</si>
  <si>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</si>
  <si>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</si>
  <si>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</si>
  <si>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</si>
  <si>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</si>
  <si>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</si>
  <si>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</si>
  <si>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</si>
  <si>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</si>
  <si>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</si>
  <si>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</si>
  <si>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</si>
  <si>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</si>
  <si>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</si>
  <si>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</si>
  <si>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</si>
  <si>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</si>
  <si>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</si>
  <si>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</si>
  <si>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</si>
  <si>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</si>
  <si>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</si>
  <si>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</si>
  <si>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</si>
  <si>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</si>
  <si>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</si>
  <si>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</si>
  <si>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</si>
  <si>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</si>
  <si>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</si>
  <si>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</si>
  <si>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</si>
  <si>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</si>
  <si>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</si>
  <si>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</si>
  <si>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</si>
  <si>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</si>
  <si>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</si>
  <si>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</si>
  <si>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</si>
  <si>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</si>
  <si>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</si>
  <si>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</si>
  <si>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</si>
  <si>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</si>
  <si>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</si>
  <si>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</si>
  <si>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</si>
  <si>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</si>
  <si>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</si>
  <si>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</si>
  <si>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</si>
  <si>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</si>
  <si>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</si>
  <si>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</si>
  <si>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</si>
  <si>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</si>
  <si>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</si>
  <si>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</si>
  <si>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</si>
  <si>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</si>
  <si>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</si>
  <si>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</si>
  <si>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</si>
  <si>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</si>
  <si>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</si>
  <si>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</si>
  <si>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</si>
  <si>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</si>
  <si>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</si>
  <si>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</si>
  <si>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</si>
  <si>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</si>
  <si>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</si>
  <si>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</si>
  <si>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</si>
  <si>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</si>
  <si>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</si>
  <si>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</si>
  <si>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</si>
  <si>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</si>
  <si>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</si>
  <si>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</si>
  <si>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</si>
  <si>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</si>
  <si>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</si>
  <si>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</si>
  <si>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</si>
  <si>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</si>
  <si>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</si>
  <si>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</si>
  <si>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</si>
  <si>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</si>
  <si>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</si>
  <si>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</si>
  <si>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</si>
  <si>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</si>
  <si>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</si>
  <si>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</si>
  <si>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</si>
  <si>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</si>
  <si>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</si>
  <si>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</si>
  <si>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</si>
  <si>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</si>
  <si>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</si>
  <si>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</si>
  <si>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</si>
  <si>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</si>
  <si>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</si>
  <si>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</si>
  <si>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</si>
  <si>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</si>
  <si>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</si>
  <si>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</si>
  <si>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</si>
  <si>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</si>
  <si>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</si>
  <si>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</si>
  <si>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</si>
  <si>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</si>
  <si>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</si>
  <si>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</si>
  <si>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</si>
  <si>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</si>
  <si>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</si>
  <si>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</si>
  <si>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</si>
  <si>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</si>
  <si>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</si>
  <si>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</si>
  <si>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</si>
  <si>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</si>
  <si>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</si>
  <si>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</si>
  <si>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</si>
  <si>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</si>
  <si>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</si>
  <si>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</si>
  <si>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</si>
  <si>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</si>
  <si>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</si>
  <si>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</si>
  <si>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</si>
  <si>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</si>
  <si>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</si>
  <si>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</si>
  <si>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</si>
  <si>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</si>
  <si>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</si>
  <si>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</si>
  <si>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</si>
  <si>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</si>
  <si>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</si>
  <si>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</si>
  <si>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</si>
  <si>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</si>
  <si>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</si>
  <si>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</si>
  <si>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</si>
  <si>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</si>
  <si>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</si>
  <si>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</si>
  <si>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</si>
  <si>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</si>
  <si>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</si>
  <si>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</si>
  <si>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</si>
  <si>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</si>
  <si>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</si>
  <si>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</si>
  <si>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</si>
  <si>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</si>
  <si>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</si>
  <si>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</si>
  <si>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</si>
  <si>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</si>
  <si>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</si>
  <si>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</si>
  <si>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</si>
  <si>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</si>
  <si>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</si>
  <si>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</si>
  <si>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</si>
  <si>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</si>
  <si>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</si>
  <si>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</si>
  <si>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</si>
  <si>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</si>
  <si>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</si>
  <si>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</si>
  <si>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</si>
  <si>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</si>
  <si>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</si>
  <si>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</si>
  <si>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</si>
  <si>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</si>
  <si>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</si>
  <si>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</si>
  <si>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</si>
  <si>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</si>
  <si>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</si>
  <si>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</si>
  <si>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</si>
  <si>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</si>
  <si>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</si>
  <si>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</si>
  <si>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</si>
  <si>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</si>
  <si>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</si>
  <si>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</si>
  <si>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</si>
  <si>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</si>
  <si>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</si>
  <si>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</si>
  <si>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</si>
  <si>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</si>
  <si>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</si>
  <si>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</si>
  <si>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</si>
  <si>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</si>
  <si>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</si>
  <si>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</si>
  <si>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</si>
  <si>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</si>
  <si>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</si>
  <si>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</si>
  <si>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</si>
  <si>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</si>
  <si>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</si>
  <si>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</si>
  <si>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</si>
  <si>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</si>
  <si>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</si>
  <si>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</si>
  <si>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</si>
  <si>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</si>
  <si>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</si>
  <si>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</si>
  <si>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</si>
  <si>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</si>
  <si>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</si>
  <si>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</si>
  <si>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</si>
  <si>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</si>
  <si>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</si>
  <si>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</si>
  <si>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</si>
  <si>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</si>
  <si>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</si>
  <si>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</si>
  <si>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</si>
  <si>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</si>
  <si>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</si>
  <si>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</si>
  <si>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</si>
  <si>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</si>
  <si>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</si>
  <si>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</si>
  <si>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</si>
  <si>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</si>
  <si>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</si>
  <si>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</si>
  <si>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</si>
  <si>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</si>
  <si>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</si>
  <si>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</si>
  <si>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</si>
  <si>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</si>
  <si>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</si>
  <si>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</si>
  <si>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</si>
  <si>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</si>
  <si>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</si>
  <si>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</si>
  <si>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</si>
  <si>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</si>
  <si>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</si>
  <si>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</si>
  <si>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</si>
  <si>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</si>
  <si>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</si>
  <si>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</si>
  <si>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</si>
  <si>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</si>
  <si>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</si>
  <si>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</si>
  <si>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</si>
  <si>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</si>
  <si>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</si>
  <si>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</si>
  <si>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</si>
  <si>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</si>
  <si>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</si>
  <si>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</si>
  <si>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</si>
  <si>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</si>
  <si>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</si>
  <si>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</si>
  <si>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</si>
  <si>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</si>
  <si>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</si>
  <si>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</si>
  <si>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</si>
  <si>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</si>
  <si>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</si>
  <si>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</si>
  <si>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</si>
  <si>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</si>
  <si>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</si>
  <si>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</si>
  <si>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</si>
  <si>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</si>
  <si>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</si>
  <si>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</si>
  <si>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</si>
  <si>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</si>
  <si>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</si>
  <si>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</si>
  <si>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</si>
  <si>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</si>
  <si>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</si>
  <si>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</si>
  <si>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</si>
  <si>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</si>
  <si>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</si>
  <si>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</si>
  <si>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</si>
  <si>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</si>
  <si>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</si>
  <si>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</si>
  <si>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</si>
  <si>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</si>
  <si>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</si>
  <si>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</si>
  <si>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</si>
  <si>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</si>
  <si>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</si>
  <si>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</si>
  <si>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</si>
  <si>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</si>
  <si>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</si>
  <si>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</si>
  <si>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</si>
  <si>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</si>
  <si>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</si>
  <si>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</si>
  <si>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</si>
  <si>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</si>
  <si>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</si>
  <si>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</si>
  <si>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</si>
  <si>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</si>
  <si>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</si>
  <si>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</si>
  <si>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</si>
  <si>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</si>
  <si>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</si>
  <si>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</si>
  <si>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</si>
  <si>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</si>
  <si>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</si>
  <si>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</si>
  <si>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</si>
  <si>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</si>
  <si>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</si>
  <si>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</si>
  <si>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</si>
  <si>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</si>
  <si>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</si>
  <si>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</si>
  <si>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</si>
  <si>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</si>
  <si>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</si>
  <si>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</si>
  <si>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</si>
  <si>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</si>
  <si>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</si>
  <si>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</si>
  <si>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</si>
  <si>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</si>
  <si>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</si>
  <si>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</si>
  <si>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</si>
  <si>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</si>
  <si>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</si>
  <si>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</si>
  <si>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</si>
  <si>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</si>
  <si>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</si>
  <si>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</si>
  <si>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</si>
  <si>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</si>
  <si>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</si>
  <si>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</si>
  <si>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</si>
  <si>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</si>
  <si>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</si>
  <si>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</si>
  <si>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</si>
  <si>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</si>
  <si>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</si>
  <si>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</si>
  <si>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</si>
  <si>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</si>
  <si>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</si>
  <si>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</si>
  <si>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</si>
  <si>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</si>
  <si>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</si>
  <si>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</si>
  <si>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</si>
  <si>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</si>
  <si>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</si>
  <si>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</si>
  <si>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</si>
  <si>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</si>
  <si>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</si>
  <si>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</si>
  <si>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</si>
  <si>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</si>
  <si>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</si>
  <si>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</si>
  <si>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</si>
  <si>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</si>
  <si>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</si>
  <si>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</si>
  <si>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</si>
  <si>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</si>
  <si>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</si>
  <si>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</si>
  <si>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</si>
  <si>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</si>
  <si>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</si>
  <si>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</si>
  <si>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</si>
  <si>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</si>
  <si>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</si>
  <si>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</si>
  <si>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</si>
  <si>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</si>
  <si>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</si>
  <si>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</si>
  <si>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</si>
  <si>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</si>
  <si>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</si>
  <si>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</si>
  <si>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</si>
  <si>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</si>
  <si>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</si>
  <si>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</si>
  <si>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</si>
  <si>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</si>
  <si>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</si>
  <si>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</si>
  <si>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</si>
  <si>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</si>
  <si>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</si>
  <si>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</si>
  <si>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</si>
  <si>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</si>
  <si>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</si>
  <si>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</si>
  <si>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</si>
  <si>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</si>
  <si>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</si>
  <si>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</si>
  <si>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</si>
  <si>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</si>
  <si>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</si>
  <si>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</si>
  <si>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</si>
  <si>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</si>
  <si>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</si>
  <si>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</si>
  <si>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</si>
  <si>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</si>
  <si>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</si>
  <si>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</si>
  <si>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</si>
  <si>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</si>
  <si>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</si>
  <si>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</si>
  <si>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</si>
  <si>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</si>
  <si>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</si>
  <si>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</si>
  <si>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</si>
  <si>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</si>
  <si>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</si>
  <si>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</si>
  <si>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</si>
  <si>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</si>
  <si>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</si>
  <si>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</si>
  <si>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</si>
  <si>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</si>
  <si>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</si>
  <si>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</si>
  <si>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</si>
  <si>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</si>
  <si>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</si>
  <si>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</si>
  <si>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</si>
  <si>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</si>
  <si>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</si>
  <si>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</si>
  <si>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</si>
  <si>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</si>
  <si>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</si>
  <si>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</si>
  <si>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</si>
  <si>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</si>
  <si>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</si>
  <si>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</si>
  <si>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</si>
  <si>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</si>
  <si>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</si>
  <si>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</si>
  <si>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</si>
  <si>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</si>
  <si>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</si>
  <si>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</si>
  <si>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</si>
  <si>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</si>
  <si>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</si>
  <si>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</si>
  <si>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</si>
  <si>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</si>
  <si>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</si>
  <si>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</si>
  <si>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</si>
  <si>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</si>
  <si>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</si>
  <si>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</si>
  <si>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</si>
  <si>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</si>
  <si>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</si>
  <si>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</si>
  <si>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</si>
  <si>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</si>
  <si>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</si>
  <si>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</si>
  <si>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</si>
  <si>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</si>
  <si>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</si>
  <si>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</si>
  <si>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</si>
  <si>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</si>
  <si>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</si>
  <si>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</si>
  <si>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</si>
  <si>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</si>
  <si>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</si>
  <si>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</si>
  <si>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</si>
  <si>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</si>
  <si>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</si>
  <si>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</si>
  <si>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</si>
  <si>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</si>
  <si>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</si>
  <si>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</si>
  <si>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</si>
  <si>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</si>
  <si>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</si>
  <si>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</si>
  <si>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</si>
  <si>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</si>
  <si>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</si>
  <si>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</si>
  <si>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</si>
  <si>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</si>
  <si>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</si>
  <si>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</si>
  <si>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</si>
  <si>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</si>
  <si>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</si>
  <si>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</si>
  <si>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</si>
  <si>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</si>
  <si>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</si>
  <si>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</si>
  <si>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</si>
  <si>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</si>
  <si>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</si>
  <si>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</si>
  <si>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</si>
  <si>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</si>
  <si>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</si>
  <si>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</si>
  <si>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</si>
  <si>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</si>
  <si>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</si>
  <si>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</si>
  <si>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</si>
  <si>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</si>
  <si>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</si>
  <si>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</si>
  <si>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</si>
  <si>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</si>
  <si>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</si>
  <si>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</si>
  <si>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</si>
  <si>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</si>
  <si>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</si>
  <si>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</si>
  <si>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</si>
  <si>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</si>
  <si>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</si>
  <si>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</si>
  <si>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</si>
  <si>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</si>
  <si>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</si>
  <si>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</si>
  <si>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</si>
  <si>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</si>
  <si>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</si>
  <si>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</si>
  <si>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</si>
  <si>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</si>
  <si>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</si>
  <si>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</si>
  <si>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</si>
  <si>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</si>
  <si>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</si>
  <si>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</si>
  <si>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</si>
  <si>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</si>
  <si>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</si>
  <si>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</si>
  <si>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</si>
  <si>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</si>
  <si>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</si>
  <si>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</si>
  <si>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</si>
  <si>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</si>
  <si>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</si>
  <si>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</si>
  <si>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</si>
  <si>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</si>
  <si>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</si>
  <si>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</si>
  <si>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</si>
  <si>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</si>
  <si>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</si>
  <si>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</si>
  <si>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</si>
  <si>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</si>
  <si>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</si>
  <si>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</si>
  <si>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</si>
  <si>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</si>
  <si>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</si>
  <si>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</si>
  <si>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</si>
  <si>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</si>
  <si>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</si>
  <si>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</si>
  <si>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</si>
  <si>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</si>
  <si>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</si>
  <si>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</si>
  <si>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</si>
  <si>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</si>
  <si>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</si>
  <si>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</si>
  <si>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</si>
  <si>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</si>
  <si>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</si>
  <si>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</si>
  <si>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</si>
  <si>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</si>
  <si>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</si>
  <si>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</si>
  <si>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</si>
  <si>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</si>
  <si>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</si>
  <si>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</si>
  <si>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</si>
  <si>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</si>
  <si>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</si>
  <si>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</si>
  <si>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</si>
  <si>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</si>
  <si>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</si>
  <si>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</si>
  <si>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</si>
  <si>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</si>
  <si>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</si>
  <si>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</si>
  <si>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</si>
  <si>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</si>
  <si>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</si>
  <si>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</si>
  <si>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</si>
  <si>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</si>
  <si>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</si>
  <si>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</si>
  <si>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</si>
  <si>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</si>
  <si>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</si>
  <si>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</si>
  <si>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</si>
  <si>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</si>
  <si>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</si>
  <si>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</si>
  <si>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</si>
  <si>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</si>
  <si>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</si>
  <si>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</si>
  <si>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</si>
  <si>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</si>
  <si>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</si>
  <si>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</si>
  <si>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</si>
  <si>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</si>
  <si>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</si>
  <si>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</si>
  <si>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</si>
  <si>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</si>
  <si>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</si>
  <si>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</si>
  <si>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</si>
  <si>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</si>
  <si>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</si>
  <si>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</si>
  <si>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</si>
  <si>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</si>
  <si>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</si>
  <si>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</si>
  <si>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</si>
  <si>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</si>
  <si>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</si>
  <si>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</si>
  <si>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</si>
  <si>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</si>
  <si>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</si>
  <si>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</si>
  <si>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</si>
  <si>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</si>
  <si>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</si>
  <si>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</si>
  <si>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</si>
  <si>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</si>
  <si>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</si>
  <si>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</si>
  <si>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</si>
  <si>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</si>
  <si>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</si>
  <si>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</si>
  <si>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</si>
  <si>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</si>
  <si>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</si>
  <si>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</si>
  <si>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</si>
  <si>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</si>
  <si>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</si>
  <si>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</si>
  <si>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</si>
  <si>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</si>
  <si>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</si>
  <si>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</si>
  <si>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</si>
  <si>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</si>
  <si>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</si>
  <si>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</si>
  <si>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</si>
  <si>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</si>
  <si>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</si>
  <si>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</si>
  <si>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</si>
  <si>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</si>
  <si>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</si>
  <si>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</si>
  <si>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</si>
  <si>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</si>
  <si>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</si>
  <si>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</si>
  <si>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</si>
  <si>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</si>
  <si>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</si>
  <si>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</si>
  <si>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</si>
  <si>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</si>
  <si>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</si>
  <si>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</si>
  <si>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</si>
  <si>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</si>
  <si>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</si>
  <si>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</si>
  <si>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</si>
  <si>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</si>
  <si>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</si>
  <si>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</si>
  <si>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</si>
  <si>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</si>
  <si>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</si>
  <si>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</si>
  <si>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</si>
  <si>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</si>
  <si>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</si>
  <si>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</si>
  <si>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</si>
  <si>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</si>
  <si>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</si>
  <si>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</si>
  <si>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</si>
  <si>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</si>
  <si>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</si>
  <si>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</si>
  <si>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</si>
  <si>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</si>
  <si>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</si>
  <si>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</si>
  <si>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</si>
  <si>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</si>
  <si>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</si>
  <si>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</si>
  <si>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</si>
  <si>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</si>
  <si>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</si>
  <si>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</si>
  <si>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</si>
  <si>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</si>
  <si>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</si>
  <si>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</si>
  <si>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</si>
  <si>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</si>
  <si>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</si>
  <si>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</si>
  <si>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</si>
  <si>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</si>
  <si>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</si>
  <si>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</si>
  <si>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</si>
  <si>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</si>
  <si>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</si>
  <si>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</si>
  <si>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</si>
  <si>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</si>
  <si>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</si>
  <si>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</si>
  <si>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</si>
  <si>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</si>
  <si>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</si>
  <si>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</si>
  <si>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</si>
  <si>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</si>
  <si>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</si>
  <si>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</si>
  <si>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</si>
  <si>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</si>
  <si>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</si>
  <si>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</si>
  <si>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</si>
  <si>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</si>
  <si>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</si>
  <si>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</si>
  <si>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</si>
  <si>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</si>
  <si>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</si>
  <si>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</si>
  <si>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</si>
  <si>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</si>
  <si>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</si>
  <si>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</si>
  <si>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</si>
  <si>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</si>
  <si>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</si>
  <si>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</si>
  <si>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</si>
  <si>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</si>
  <si>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</si>
  <si>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</si>
  <si>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</si>
  <si>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</si>
  <si>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</si>
  <si>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</si>
  <si>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</si>
  <si>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</si>
  <si>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</si>
  <si>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</si>
  <si>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</si>
  <si>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</si>
  <si>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</si>
  <si>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</si>
  <si>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</si>
  <si>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</si>
  <si>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</si>
  <si>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</si>
  <si>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</si>
  <si>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</si>
  <si>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</si>
  <si>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</si>
  <si>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</si>
  <si>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</si>
  <si>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</si>
  <si>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</si>
  <si>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</si>
  <si>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</si>
  <si>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</si>
  <si>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</si>
  <si>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</si>
  <si>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</si>
  <si>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</si>
  <si>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</si>
  <si>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</si>
  <si>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</si>
  <si>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</si>
  <si>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</si>
  <si>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</si>
  <si>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</si>
  <si>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</si>
  <si>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</si>
  <si>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</si>
  <si>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</si>
  <si>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</si>
  <si>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</si>
  <si>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</si>
  <si>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</si>
  <si>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</si>
  <si>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</si>
  <si>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</si>
  <si>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</si>
  <si>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</si>
  <si>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</si>
  <si>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</si>
  <si>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</si>
  <si>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</si>
  <si>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</si>
  <si>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</si>
  <si>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</si>
  <si>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</si>
  <si>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</si>
  <si>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</si>
  <si>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</si>
  <si>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</si>
  <si>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</si>
  <si>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</si>
  <si>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</si>
  <si>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</si>
  <si>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</si>
  <si>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</si>
  <si>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</si>
  <si>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</si>
  <si>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</si>
  <si>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</si>
  <si>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</si>
  <si>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</si>
  <si>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</si>
  <si>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</si>
  <si>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</si>
  <si>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</si>
  <si>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</si>
  <si>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</si>
  <si>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</si>
  <si>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</si>
  <si>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</si>
  <si>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</si>
  <si>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</si>
  <si>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</si>
  <si>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</si>
  <si>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</si>
  <si>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</si>
  <si>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</si>
  <si>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</si>
  <si>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</si>
  <si>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</si>
  <si>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</si>
  <si>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</si>
  <si>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</si>
  <si>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</si>
  <si>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</si>
  <si>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</si>
  <si>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</si>
  <si>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</si>
  <si>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</si>
  <si>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</si>
  <si>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</si>
  <si>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</si>
  <si>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</si>
  <si>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</si>
  <si>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</si>
  <si>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</si>
  <si>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</si>
  <si>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</si>
  <si>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</si>
  <si>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</si>
  <si>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</si>
  <si>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</si>
  <si>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</si>
  <si>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</si>
  <si>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</si>
  <si>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</si>
  <si>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</si>
  <si>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</si>
  <si>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</si>
  <si>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</si>
  <si>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</si>
  <si>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</si>
  <si>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</si>
  <si>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</si>
  <si>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</si>
  <si>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</si>
  <si>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</si>
  <si>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</si>
  <si>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</si>
  <si>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</si>
  <si>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</si>
  <si>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</si>
  <si>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</si>
  <si>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</si>
  <si>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</si>
  <si>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</si>
  <si>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</si>
  <si>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</si>
  <si>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</si>
  <si>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</si>
  <si>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</si>
  <si>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</si>
  <si>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</si>
  <si>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</si>
  <si>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</si>
  <si>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</si>
  <si>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</si>
  <si>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</si>
  <si>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</si>
  <si>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</si>
  <si>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</si>
  <si>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</si>
  <si>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</si>
  <si>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</si>
  <si>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</si>
  <si>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</si>
  <si>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</si>
  <si>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</si>
  <si>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</si>
  <si>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</si>
  <si>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</si>
  <si>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</si>
  <si>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</si>
  <si>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</si>
  <si>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</si>
  <si>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</si>
  <si>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</si>
  <si>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</si>
  <si>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</si>
  <si>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</si>
  <si>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</si>
  <si>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</si>
  <si>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</si>
  <si>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</si>
  <si>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</si>
  <si>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</si>
  <si>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</si>
  <si>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</si>
  <si>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</si>
  <si>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</si>
  <si>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</si>
  <si>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</si>
  <si>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</si>
  <si>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</si>
  <si>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</si>
  <si>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</si>
  <si>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</si>
  <si>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</si>
  <si>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</si>
  <si>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</si>
  <si>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</si>
  <si>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</si>
  <si>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</si>
  <si>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</si>
  <si>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</si>
  <si>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</si>
  <si>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</si>
  <si>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</si>
  <si>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</si>
  <si>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</si>
  <si>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</si>
  <si>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</si>
  <si>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</si>
  <si>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</si>
  <si>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</si>
  <si>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</si>
  <si>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</si>
  <si>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</si>
  <si>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</si>
  <si>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</si>
  <si>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</si>
  <si>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</si>
  <si>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</si>
  <si>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</si>
  <si>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</si>
  <si>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</si>
  <si>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</si>
  <si>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</si>
  <si>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</si>
  <si>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</si>
  <si>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</si>
  <si>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</si>
  <si>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</si>
  <si>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</si>
  <si>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</si>
  <si>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</si>
  <si>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</si>
  <si>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</si>
  <si>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</si>
  <si>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</si>
  <si>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</si>
  <si>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</si>
  <si>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</si>
  <si>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</si>
  <si>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</si>
  <si>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</si>
  <si>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</si>
  <si>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</si>
  <si>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</si>
  <si>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</si>
  <si>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</si>
  <si>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</si>
  <si>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</si>
  <si>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</si>
  <si>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</si>
  <si>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</si>
  <si>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</si>
  <si>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</si>
  <si>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</si>
  <si>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</si>
  <si>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</si>
  <si>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</si>
  <si>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</si>
  <si>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</si>
  <si>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</si>
  <si>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</si>
  <si>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</si>
  <si>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</si>
  <si>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</si>
  <si>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</si>
  <si>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</si>
  <si>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</si>
  <si>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</si>
  <si>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</si>
  <si>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</si>
  <si>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</si>
  <si>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</si>
  <si>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</si>
  <si>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</si>
  <si>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</si>
  <si>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</si>
  <si>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</si>
  <si>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</si>
  <si>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</si>
  <si>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</si>
  <si>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</si>
  <si>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</si>
  <si>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</si>
  <si>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</si>
  <si>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</si>
  <si>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</si>
  <si>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</si>
  <si>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</si>
  <si>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</si>
  <si>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</si>
  <si>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</si>
  <si>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</si>
  <si>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</si>
  <si>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</si>
  <si>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</si>
  <si>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</si>
  <si>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</si>
  <si>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</si>
  <si>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</si>
  <si>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</si>
  <si>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</si>
  <si>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</si>
  <si>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</si>
  <si>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</si>
  <si>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</si>
  <si>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</si>
  <si>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</si>
  <si>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</si>
  <si>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</si>
  <si>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</si>
  <si>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</si>
  <si>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</si>
  <si>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</si>
  <si>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</si>
  <si>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</si>
  <si>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</si>
  <si>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</si>
  <si>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</si>
  <si>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</si>
  <si>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</si>
  <si>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</si>
  <si>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</si>
  <si>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</si>
  <si>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</si>
  <si>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</si>
  <si>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</si>
  <si>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</si>
  <si>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</si>
  <si>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</si>
  <si>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</si>
  <si>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</si>
  <si>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</si>
  <si>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</si>
  <si>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</si>
  <si>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</si>
  <si>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</si>
  <si>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</si>
  <si>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</si>
  <si>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</si>
  <si>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</si>
  <si>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</si>
  <si>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</si>
  <si>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</si>
  <si>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</si>
  <si>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</si>
  <si>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</si>
  <si>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</si>
  <si>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</si>
  <si>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</si>
  <si>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</si>
  <si>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</si>
  <si>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</si>
  <si>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</si>
  <si>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</si>
  <si>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</si>
  <si>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</si>
  <si>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</si>
  <si>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</si>
  <si>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</si>
  <si>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</si>
  <si>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</si>
  <si>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</si>
  <si>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</si>
  <si>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</si>
  <si>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</si>
  <si>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</si>
  <si>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</si>
  <si>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</si>
  <si>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</si>
  <si>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</si>
  <si>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</si>
  <si>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</si>
  <si>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</si>
  <si>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</si>
  <si>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</si>
  <si>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</si>
  <si>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</si>
  <si>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</si>
  <si>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</si>
  <si>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</si>
  <si>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</si>
  <si>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</si>
  <si>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</si>
  <si>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</si>
  <si>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</si>
  <si>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</si>
  <si>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</si>
  <si>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</si>
  <si>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</si>
  <si>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</si>
  <si>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</si>
  <si>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</si>
  <si>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</si>
  <si>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</si>
  <si>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</si>
  <si>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</si>
  <si>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</si>
  <si>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</si>
  <si>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</si>
  <si>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</si>
  <si>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</si>
  <si>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</si>
  <si>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</si>
  <si>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</si>
  <si>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</si>
  <si>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</si>
  <si>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</si>
  <si>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</si>
  <si>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</si>
  <si>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</si>
  <si>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</si>
  <si>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</si>
  <si>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</si>
  <si>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</si>
  <si>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</si>
  <si>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</si>
  <si>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</si>
  <si>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</si>
  <si>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</si>
  <si>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</si>
  <si>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</si>
  <si>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</si>
  <si>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</si>
  <si>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</si>
  <si>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</si>
  <si>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</si>
  <si>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</si>
  <si>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</si>
  <si>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</si>
  <si>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</si>
  <si>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</si>
  <si>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</si>
  <si>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</si>
  <si>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</si>
  <si>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</si>
  <si>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</si>
  <si>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</si>
  <si>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</si>
  <si>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</si>
  <si>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</si>
  <si>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</si>
  <si>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</si>
  <si>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</si>
  <si>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</si>
  <si>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</si>
  <si>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</si>
  <si>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</si>
  <si>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</si>
  <si>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</si>
  <si>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</si>
  <si>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</si>
  <si>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</si>
  <si>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</si>
  <si>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</si>
  <si>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</si>
  <si>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</si>
  <si>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</si>
  <si>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</si>
  <si>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</si>
  <si>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</si>
  <si>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</si>
  <si>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</si>
  <si>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</si>
  <si>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</si>
  <si>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</si>
  <si>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</si>
  <si>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</si>
  <si>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</si>
  <si>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</si>
  <si>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</si>
  <si>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</si>
  <si>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</si>
  <si>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</si>
  <si>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</si>
  <si>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</si>
  <si>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</si>
  <si>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</si>
  <si>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</si>
  <si>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</si>
  <si>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</si>
  <si>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</si>
  <si>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</si>
  <si>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</si>
  <si>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</si>
  <si>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</si>
  <si>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</si>
  <si>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</si>
  <si>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</si>
  <si>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</si>
  <si>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</si>
  <si>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</si>
  <si>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</si>
  <si>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</si>
  <si>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</si>
  <si>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</si>
  <si>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</si>
  <si>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</si>
  <si>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</si>
  <si>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</si>
  <si>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</si>
  <si>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</si>
  <si>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</si>
  <si>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</si>
  <si>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</si>
  <si>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</si>
  <si>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</si>
  <si>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</si>
  <si>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</si>
  <si>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</si>
  <si>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</si>
  <si>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</si>
  <si>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</si>
  <si>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</si>
  <si>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</si>
  <si>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</si>
  <si>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</si>
  <si>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</si>
  <si>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</si>
  <si>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</si>
  <si>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</si>
  <si>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</si>
  <si>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</si>
  <si>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</si>
  <si>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</si>
  <si>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</si>
  <si>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</si>
  <si>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</si>
  <si>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</si>
  <si>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</si>
  <si>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</si>
  <si>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</si>
  <si>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</si>
  <si>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</si>
  <si>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</si>
  <si>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</si>
  <si>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</si>
  <si>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</si>
  <si>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</si>
  <si>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</si>
  <si>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</si>
  <si>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</si>
  <si>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</si>
  <si>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</si>
  <si>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</si>
  <si>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</si>
  <si>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</si>
  <si>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</si>
  <si>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</si>
  <si>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</si>
  <si>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</si>
  <si>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</si>
  <si>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</si>
  <si>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</si>
  <si>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</si>
  <si>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</si>
  <si>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</si>
  <si>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</si>
  <si>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</si>
  <si>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</si>
  <si>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</si>
  <si>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</si>
  <si>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</si>
  <si>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</si>
  <si>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</si>
  <si>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</si>
  <si>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</si>
  <si>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</si>
  <si>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</si>
  <si>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</si>
  <si>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</si>
  <si>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</si>
  <si>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</si>
  <si>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</si>
  <si>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</si>
  <si>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</si>
  <si>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</si>
  <si>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</si>
  <si>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</si>
  <si>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</si>
  <si>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</si>
  <si>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</si>
  <si>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</si>
  <si>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</si>
  <si>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</si>
  <si>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</si>
  <si>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</si>
  <si>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</si>
  <si>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</si>
  <si>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</si>
  <si>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</si>
  <si>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</si>
  <si>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</si>
  <si>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</si>
  <si>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</si>
  <si>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</si>
  <si>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</si>
  <si>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</si>
  <si>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</si>
  <si>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</si>
  <si>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</si>
  <si>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</si>
  <si>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</si>
  <si>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</si>
  <si>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</si>
  <si>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</si>
  <si>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</si>
  <si>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</si>
  <si>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</si>
  <si>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</si>
  <si>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</si>
  <si>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</si>
  <si>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</si>
  <si>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</si>
  <si>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</si>
  <si>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</si>
  <si>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</si>
  <si>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</si>
  <si>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</si>
  <si>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</si>
  <si>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</si>
  <si>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</si>
  <si>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</si>
  <si>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</si>
  <si>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</si>
  <si>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</si>
  <si>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</si>
  <si>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</si>
  <si>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</si>
  <si>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</si>
  <si>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</si>
  <si>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</si>
  <si>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</si>
  <si>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</si>
  <si>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</si>
  <si>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</si>
  <si>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</si>
  <si>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</si>
  <si>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</si>
  <si>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</si>
  <si>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</si>
  <si>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</si>
  <si>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</si>
  <si>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</si>
  <si>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</si>
  <si>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</si>
  <si>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</si>
  <si>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</si>
  <si>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</si>
  <si>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</si>
  <si>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</si>
  <si>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</si>
  <si>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</si>
  <si>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</si>
  <si>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</si>
  <si>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</si>
  <si>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</si>
  <si>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</si>
  <si>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</si>
  <si>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</si>
  <si>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</si>
  <si>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</si>
  <si>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</si>
  <si>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</si>
  <si>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</si>
  <si>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</si>
  <si>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</si>
  <si>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</si>
  <si>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</si>
  <si>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</si>
  <si>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</si>
  <si>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</si>
  <si>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</si>
  <si>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</si>
  <si>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</si>
  <si>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</si>
  <si>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</si>
  <si>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</si>
  <si>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</si>
  <si>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</si>
  <si>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</si>
  <si>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</si>
  <si>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</si>
  <si>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</si>
  <si>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</si>
  <si>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</si>
  <si>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</si>
  <si>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</si>
  <si>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</si>
  <si>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</si>
  <si>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</si>
  <si>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</si>
  <si>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</si>
  <si>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</si>
  <si>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</si>
  <si>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</si>
  <si>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</si>
  <si>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</si>
  <si>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</si>
  <si>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</si>
  <si>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</si>
  <si>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</si>
  <si>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</si>
  <si>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</si>
  <si>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</si>
  <si>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</si>
  <si>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</si>
  <si>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</si>
  <si>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</si>
  <si>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</si>
  <si>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</si>
  <si>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</si>
  <si>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</si>
  <si>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</si>
  <si>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</si>
  <si>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</si>
  <si>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</si>
  <si>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</si>
  <si>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</si>
  <si>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</si>
  <si>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</si>
  <si>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</si>
  <si>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</si>
  <si>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</si>
  <si>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</si>
  <si>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</si>
  <si>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</si>
  <si>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</si>
  <si>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</si>
  <si>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</si>
  <si>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</si>
  <si>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</si>
  <si>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</si>
  <si>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</si>
  <si>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</si>
  <si>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</si>
  <si>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</si>
  <si>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</si>
  <si>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</si>
  <si>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</si>
  <si>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</si>
  <si>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</si>
  <si>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</si>
  <si>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</si>
  <si>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</si>
  <si>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</si>
  <si>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</si>
  <si>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</si>
  <si>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</si>
  <si>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</si>
  <si>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</si>
  <si>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</si>
  <si>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</si>
  <si>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</si>
  <si>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</si>
  <si>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</si>
  <si>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</si>
  <si>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</si>
  <si>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</si>
  <si>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</si>
  <si>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</si>
  <si>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</si>
  <si>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</si>
  <si>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</si>
  <si>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</si>
  <si>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</si>
  <si>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</si>
  <si>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</si>
  <si>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</si>
  <si>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</si>
  <si>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</si>
  <si>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</si>
  <si>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</si>
  <si>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</si>
  <si>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</si>
  <si>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</si>
  <si>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</si>
  <si>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</si>
  <si>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</si>
  <si>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</si>
  <si>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</si>
  <si>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</si>
  <si>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</si>
  <si>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</si>
  <si>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</si>
  <si>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</si>
  <si>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</si>
  <si>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</si>
  <si>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</si>
  <si>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</si>
  <si>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</si>
  <si>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</si>
  <si>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</si>
  <si>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</si>
  <si>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</si>
  <si>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</si>
  <si>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</si>
  <si>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</si>
  <si>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</si>
  <si>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</si>
  <si>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</si>
  <si>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</si>
  <si>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</si>
  <si>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</si>
  <si>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</si>
  <si>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</si>
  <si>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</si>
  <si>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</si>
  <si>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</si>
  <si>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</si>
  <si>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</si>
  <si>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</si>
  <si>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</si>
  <si>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</si>
  <si>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</si>
  <si>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</si>
  <si>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</si>
  <si>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</si>
  <si>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</si>
  <si>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</si>
  <si>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</si>
  <si>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</si>
  <si>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</si>
  <si>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</si>
  <si>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</si>
  <si>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</si>
  <si>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</si>
  <si>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</si>
  <si>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</si>
  <si>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</si>
  <si>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</si>
  <si>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</si>
  <si>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</si>
  <si>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</si>
  <si>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</si>
  <si>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</si>
  <si>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</si>
  <si>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</si>
  <si>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</si>
  <si>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</si>
  <si>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</si>
  <si>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</si>
  <si>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</si>
  <si>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</si>
  <si>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</si>
  <si>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</si>
  <si>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</si>
  <si>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</si>
  <si>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</si>
  <si>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</si>
  <si>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</si>
  <si>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</si>
  <si>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</si>
  <si>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</si>
  <si>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</si>
  <si>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</si>
  <si>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</si>
  <si>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</si>
  <si>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</si>
  <si>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</si>
  <si>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</si>
  <si>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</si>
  <si>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</si>
  <si>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</si>
  <si>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</si>
  <si>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</si>
  <si>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</si>
  <si>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</si>
  <si>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</si>
  <si>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</si>
  <si>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</si>
  <si>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</si>
  <si>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</si>
  <si>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</si>
  <si>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</si>
  <si>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</si>
  <si>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</si>
  <si>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</si>
  <si>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</si>
  <si>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</si>
  <si>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</si>
  <si>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</si>
  <si>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</si>
  <si>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</si>
  <si>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</si>
  <si>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</si>
  <si>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</si>
  <si>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</si>
  <si>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</si>
  <si>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</si>
  <si>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</si>
  <si>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</si>
  <si>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</si>
  <si>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</si>
  <si>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</si>
  <si>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</si>
  <si>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</si>
  <si>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</si>
  <si>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</si>
  <si>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</si>
  <si>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</si>
  <si>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</si>
  <si>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</si>
  <si>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</si>
  <si>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</si>
  <si>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</si>
  <si>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</si>
  <si>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</si>
  <si>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</si>
  <si>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</si>
  <si>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</si>
  <si>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</si>
  <si>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</si>
  <si>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</si>
  <si>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</si>
  <si>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</si>
  <si>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</si>
  <si>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</si>
  <si>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</si>
  <si>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</si>
  <si>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</si>
  <si>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</si>
  <si>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</si>
  <si>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</si>
  <si>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</si>
  <si>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</si>
  <si>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</si>
  <si>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</si>
  <si>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</si>
  <si>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</si>
  <si>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</si>
  <si>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</si>
  <si>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</si>
  <si>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</si>
  <si>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</si>
  <si>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</si>
  <si>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</si>
  <si>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</si>
  <si>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</si>
  <si>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</si>
  <si>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</si>
  <si>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</si>
  <si>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</si>
  <si>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</si>
  <si>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</si>
  <si>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</si>
  <si>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</si>
  <si>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</si>
  <si>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</si>
  <si>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</si>
  <si>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</si>
  <si>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</si>
  <si>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</si>
  <si>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</si>
  <si>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</si>
  <si>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</si>
  <si>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</si>
  <si>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</si>
  <si>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</si>
  <si>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</si>
  <si>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</si>
  <si>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</si>
  <si>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</si>
  <si>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</si>
  <si>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</si>
  <si>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</si>
  <si>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</si>
  <si>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</si>
  <si>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</si>
  <si>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</si>
  <si>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</si>
  <si>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</si>
  <si>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</si>
  <si>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</si>
  <si>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</si>
  <si>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</si>
  <si>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</si>
  <si>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</si>
  <si>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</si>
  <si>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</si>
  <si>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</si>
  <si>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</si>
  <si>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</si>
  <si>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</si>
  <si>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</si>
  <si>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</si>
  <si>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</si>
  <si>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</si>
  <si>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</si>
  <si>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</si>
  <si>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</si>
  <si>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</si>
  <si>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</si>
  <si>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</si>
  <si>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</si>
  <si>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</si>
  <si>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</si>
  <si>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</si>
  <si>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</si>
  <si>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</si>
  <si>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</si>
  <si>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</si>
  <si>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</si>
  <si>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</si>
  <si>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</si>
  <si>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</si>
  <si>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</si>
  <si>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</si>
  <si>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</si>
  <si>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</si>
  <si>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</si>
  <si>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</si>
  <si>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</si>
  <si>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</si>
  <si>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</si>
  <si>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</si>
  <si>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</si>
  <si>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</si>
  <si>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</si>
  <si>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</si>
  <si>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</si>
  <si>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</si>
  <si>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</si>
  <si>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</si>
  <si>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</si>
  <si>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</si>
  <si>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</si>
  <si>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</si>
  <si>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</si>
  <si>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</si>
  <si>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</si>
  <si>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</si>
  <si>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</si>
  <si>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</si>
  <si>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</si>
  <si>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</si>
  <si>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</si>
  <si>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</si>
  <si>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</si>
  <si>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</si>
  <si>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</si>
  <si>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</si>
  <si>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</si>
  <si>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</si>
  <si>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</si>
  <si>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</si>
  <si>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</si>
  <si>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</si>
  <si>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</si>
  <si>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</si>
  <si>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</si>
  <si>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</si>
  <si>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</si>
  <si>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</si>
  <si>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</si>
  <si>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</si>
  <si>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</si>
  <si>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</si>
  <si>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</si>
  <si>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</si>
  <si>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</si>
  <si>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</si>
  <si>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</si>
  <si>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</si>
  <si>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</si>
  <si>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</si>
  <si>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</si>
  <si>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</si>
  <si>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</si>
  <si>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</si>
  <si>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</si>
  <si>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</si>
  <si>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</si>
  <si>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</si>
  <si>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</si>
  <si>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</si>
  <si>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</si>
  <si>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</si>
  <si>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</si>
  <si>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</si>
  <si>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</si>
  <si>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</si>
  <si>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</si>
  <si>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</si>
  <si>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</si>
  <si>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</si>
  <si>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</si>
  <si>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</si>
  <si>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</si>
  <si>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</si>
  <si>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</si>
  <si>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</si>
  <si>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</si>
  <si>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</si>
  <si>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</si>
  <si>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</si>
  <si>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</si>
  <si>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</si>
  <si>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</si>
  <si>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</si>
  <si>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</si>
  <si>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</si>
  <si>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</si>
  <si>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</si>
  <si>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</si>
  <si>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</si>
  <si>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</si>
  <si>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</si>
  <si>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</si>
  <si>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</si>
  <si>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</si>
  <si>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</si>
  <si>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</si>
  <si>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</si>
  <si>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</si>
  <si>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</si>
  <si>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</si>
  <si>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</si>
  <si>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</si>
  <si>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</si>
  <si>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</si>
  <si>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</si>
  <si>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</si>
  <si>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</si>
  <si>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</si>
  <si>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</si>
  <si>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</si>
  <si>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</si>
  <si>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</si>
  <si>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</si>
  <si>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</si>
  <si>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</si>
  <si>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</si>
  <si>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</si>
  <si>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</si>
  <si>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</si>
  <si>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</si>
  <si>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</si>
  <si>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</si>
  <si>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</si>
  <si>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</si>
  <si>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</si>
  <si>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</si>
  <si>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</si>
  <si>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</si>
  <si>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</si>
  <si>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</si>
  <si>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</si>
  <si>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</si>
  <si>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</si>
  <si>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</si>
  <si>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</si>
  <si>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</si>
  <si>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</si>
  <si>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</si>
  <si>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</si>
  <si>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</si>
  <si>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</si>
  <si>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</si>
  <si>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</si>
  <si>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</si>
  <si>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</si>
  <si>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</si>
  <si>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</si>
  <si>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</si>
  <si>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</si>
  <si>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</si>
  <si>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</si>
  <si>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</si>
  <si>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</si>
  <si>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</si>
  <si>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</si>
  <si>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</si>
  <si>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</si>
  <si>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</si>
  <si>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</si>
  <si>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</si>
  <si>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</si>
  <si>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</si>
  <si>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</si>
  <si>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</si>
  <si>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</si>
  <si>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</si>
  <si>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</si>
  <si>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</si>
  <si>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</si>
  <si>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</si>
  <si>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</si>
  <si>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</si>
  <si>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</si>
  <si>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</si>
  <si>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</si>
  <si>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</si>
  <si>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</si>
  <si>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</si>
  <si>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</si>
  <si>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</si>
  <si>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</si>
  <si>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</si>
  <si>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</si>
  <si>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</si>
  <si>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</si>
  <si>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</si>
  <si>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</si>
  <si>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</si>
  <si>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</si>
  <si>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</si>
  <si>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</si>
  <si>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</si>
  <si>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</si>
  <si>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</si>
  <si>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</si>
  <si>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</si>
  <si>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</si>
  <si>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</si>
  <si>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</si>
  <si>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</si>
  <si>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</si>
  <si>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</si>
  <si>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</si>
  <si>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</si>
  <si>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</si>
  <si>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</si>
  <si>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</si>
  <si>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</si>
  <si>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</si>
  <si>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</si>
  <si>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</si>
  <si>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</si>
  <si>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</si>
  <si>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</si>
  <si>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</si>
  <si>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</si>
  <si>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</si>
  <si>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</si>
  <si>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</si>
  <si>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</si>
  <si>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</si>
  <si>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</si>
  <si>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</si>
  <si>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</si>
  <si>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</si>
  <si>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</si>
  <si>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</si>
  <si>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</si>
  <si>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</si>
  <si>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</si>
  <si>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</si>
  <si>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</si>
  <si>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</si>
  <si>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</si>
  <si>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</si>
  <si>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</si>
  <si>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</si>
  <si>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</si>
  <si>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</si>
  <si>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</si>
  <si>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</si>
  <si>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</si>
  <si>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</si>
  <si>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</si>
  <si>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</si>
  <si>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</si>
  <si>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</si>
  <si>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</si>
  <si>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</si>
  <si>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</si>
  <si>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</si>
  <si>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</si>
  <si>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</si>
  <si>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</si>
  <si>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</si>
  <si>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</si>
  <si>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</si>
  <si>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</si>
  <si>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</si>
  <si>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</si>
  <si>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</si>
  <si>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</si>
  <si>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</si>
  <si>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</si>
  <si>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</si>
  <si>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</si>
  <si>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</si>
  <si>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</si>
  <si>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</si>
  <si>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</si>
  <si>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</si>
  <si>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</si>
  <si>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</si>
  <si>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</si>
  <si>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</si>
  <si>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</si>
  <si>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</si>
  <si>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</si>
  <si>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</si>
  <si>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</si>
  <si>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</si>
  <si>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</si>
  <si>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</si>
  <si>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</si>
  <si>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</si>
  <si>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</si>
  <si>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</si>
  <si>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</si>
  <si>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</si>
  <si>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</si>
  <si>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</si>
  <si>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</si>
  <si>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</si>
  <si>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</si>
  <si>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</si>
  <si>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</si>
  <si>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</si>
  <si>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</si>
  <si>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</si>
  <si>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</si>
  <si>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</si>
  <si>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</si>
  <si>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</si>
  <si>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</si>
  <si>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</si>
  <si>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</si>
  <si>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</si>
  <si>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</si>
  <si>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</si>
  <si>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</si>
  <si>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</si>
  <si>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</si>
  <si>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</si>
  <si>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</si>
  <si>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</si>
  <si>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</si>
  <si>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</si>
  <si>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</si>
  <si>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</si>
  <si>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</si>
  <si>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</si>
  <si>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</si>
  <si>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</si>
  <si>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</si>
  <si>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</si>
  <si>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</si>
  <si>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</si>
  <si>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</si>
  <si>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</si>
  <si>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</si>
  <si>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</si>
  <si>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</si>
  <si>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</si>
  <si>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</si>
  <si>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</si>
  <si>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</si>
  <si>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</si>
  <si>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</si>
  <si>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</si>
  <si>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</si>
  <si>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</si>
  <si>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</si>
  <si>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</si>
  <si>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</si>
  <si>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</si>
  <si>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</si>
  <si>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</si>
  <si>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</si>
  <si>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</si>
  <si>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</si>
  <si>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</si>
  <si>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</si>
  <si>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</si>
  <si>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</si>
  <si>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</si>
  <si>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</si>
  <si>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</si>
  <si>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</si>
  <si>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</si>
  <si>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</si>
  <si>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</si>
  <si>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</si>
  <si>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</si>
  <si>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</si>
  <si>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</si>
  <si>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</si>
  <si>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</si>
  <si>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</si>
  <si>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</si>
  <si>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</si>
  <si>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</si>
  <si>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</si>
  <si>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</si>
  <si>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</si>
  <si>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</si>
  <si>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</si>
  <si>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</si>
  <si>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</si>
  <si>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</si>
  <si>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</si>
  <si>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</si>
  <si>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</si>
  <si>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</si>
  <si>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</si>
  <si>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</si>
  <si>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</si>
  <si>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</si>
  <si>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</si>
  <si>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</si>
  <si>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</si>
  <si>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</si>
  <si>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</si>
  <si>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</si>
  <si>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</si>
  <si>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</si>
  <si>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</si>
  <si>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</si>
  <si>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</si>
  <si>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</si>
  <si>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</si>
  <si>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</si>
  <si>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</si>
  <si>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</si>
  <si>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</si>
  <si>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</si>
  <si>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</si>
  <si>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</si>
  <si>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</si>
  <si>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</si>
  <si>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</si>
  <si>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</si>
  <si>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</si>
  <si>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</si>
  <si>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</si>
  <si>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</si>
  <si>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</si>
  <si>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</si>
  <si>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</si>
  <si>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</si>
  <si>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</si>
  <si>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</si>
  <si>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</si>
  <si>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</si>
  <si>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</si>
  <si>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</si>
  <si>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</si>
  <si>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</si>
  <si>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</si>
  <si>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</si>
  <si>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</si>
  <si>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</si>
  <si>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</si>
  <si>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</si>
  <si>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</si>
  <si>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</si>
  <si>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</si>
  <si>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</si>
  <si>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</si>
  <si>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</si>
  <si>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</si>
  <si>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</si>
  <si>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</si>
  <si>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</si>
  <si>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</si>
  <si>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</si>
  <si>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</si>
  <si>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</si>
  <si>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</si>
  <si>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</si>
  <si>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</si>
  <si>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</si>
  <si>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</si>
  <si>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</si>
  <si>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</si>
  <si>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</si>
  <si>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</si>
  <si>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</si>
  <si>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</si>
  <si>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</si>
  <si>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</si>
  <si>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</si>
  <si>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</si>
  <si>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</si>
  <si>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</si>
  <si>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</si>
  <si>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</si>
  <si>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</si>
  <si>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</si>
  <si>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</si>
  <si>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</si>
  <si>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</si>
  <si>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</si>
  <si>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</si>
  <si>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</si>
  <si>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</si>
  <si>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</si>
  <si>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</si>
  <si>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</si>
  <si>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</si>
  <si>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</si>
  <si>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</si>
  <si>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</si>
  <si>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</si>
  <si>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</si>
  <si>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</si>
  <si>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</si>
  <si>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</si>
  <si>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</si>
  <si>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</si>
  <si>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</si>
  <si>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</si>
  <si>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</si>
  <si>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</si>
  <si>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</si>
  <si>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</si>
  <si>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</si>
  <si>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</si>
  <si>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</si>
  <si>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</si>
  <si>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</si>
  <si>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</si>
  <si>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</si>
  <si>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</si>
  <si>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</si>
  <si>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</si>
  <si>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</si>
  <si>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</si>
  <si>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</si>
  <si>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</si>
  <si>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</si>
  <si>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</si>
  <si>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</si>
  <si>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</si>
  <si>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</si>
  <si>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</si>
  <si>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</si>
  <si>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</si>
  <si>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</si>
  <si>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</si>
  <si>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</si>
  <si>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</si>
  <si>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</si>
  <si>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</si>
  <si>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</si>
  <si>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</si>
  <si>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</si>
  <si>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</si>
  <si>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</si>
  <si>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</si>
  <si>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</si>
  <si>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</si>
  <si>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</si>
  <si>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</si>
  <si>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</si>
  <si>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</si>
  <si>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</si>
  <si>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</si>
  <si>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</si>
  <si>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</si>
  <si>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</si>
  <si>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</si>
  <si>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</si>
  <si>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</si>
  <si>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</si>
  <si>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</si>
  <si>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</si>
  <si>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</si>
  <si>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</si>
  <si>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</si>
  <si>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</si>
  <si>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</si>
  <si>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</si>
  <si>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</si>
  <si>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</si>
  <si>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</si>
  <si>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</si>
  <si>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</si>
  <si>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</si>
  <si>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</si>
  <si>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</si>
  <si>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</si>
  <si>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</si>
  <si>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</si>
  <si>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</si>
  <si>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</si>
  <si>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</si>
  <si>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</si>
  <si>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</si>
  <si>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</si>
  <si>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</si>
  <si>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</si>
  <si>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</si>
  <si>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</si>
  <si>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</si>
  <si>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</si>
  <si>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</si>
  <si>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</si>
  <si>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</si>
  <si>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</si>
  <si>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</si>
  <si>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</si>
  <si>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</si>
  <si>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</si>
  <si>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</si>
  <si>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</si>
  <si>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</si>
  <si>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</si>
  <si>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</si>
  <si>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</si>
  <si>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</si>
  <si>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</si>
  <si>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</si>
  <si>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</si>
  <si>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</si>
  <si>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</si>
  <si>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</si>
  <si>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</si>
  <si>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</si>
  <si>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</si>
  <si>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</si>
  <si>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</si>
  <si>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</si>
  <si>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</si>
  <si>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</si>
  <si>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</si>
  <si>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</si>
  <si>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</si>
  <si>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</si>
  <si>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</si>
  <si>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</si>
  <si>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</si>
  <si>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</si>
  <si>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</si>
  <si>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</si>
  <si>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</si>
  <si>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</si>
  <si>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</si>
  <si>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</si>
  <si>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</si>
  <si>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</si>
  <si>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</si>
  <si>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</si>
  <si>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</si>
  <si>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</si>
  <si>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</si>
  <si>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</si>
  <si>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</si>
  <si>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</si>
  <si>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</si>
  <si>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</si>
  <si>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</si>
  <si>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</si>
  <si>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</si>
  <si>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</si>
  <si>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</si>
  <si>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</si>
  <si>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</si>
  <si>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</si>
  <si>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</si>
  <si>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</si>
  <si>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</si>
  <si>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</si>
  <si>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</si>
  <si>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</si>
  <si>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</si>
  <si>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</si>
  <si>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</si>
  <si>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</si>
  <si>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</si>
  <si>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</si>
  <si>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</si>
  <si>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</si>
  <si>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</si>
  <si>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</si>
  <si>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</si>
  <si>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</si>
  <si>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</si>
  <si>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</si>
  <si>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</si>
  <si>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</si>
  <si>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</si>
  <si>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</si>
  <si>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</si>
  <si>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</si>
  <si>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</si>
  <si>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</si>
  <si>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</si>
  <si>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</si>
  <si>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</si>
  <si>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</si>
  <si>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</si>
  <si>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</si>
  <si>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</si>
  <si>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</si>
  <si>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</si>
  <si>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</si>
  <si>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</si>
  <si>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</si>
  <si>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</si>
  <si>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</si>
  <si>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</si>
  <si>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</si>
  <si>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</si>
  <si>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</si>
  <si>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</si>
  <si>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</si>
  <si>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</si>
  <si>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</si>
  <si>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</si>
  <si>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</si>
  <si>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</si>
  <si>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</si>
  <si>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</si>
  <si>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</si>
  <si>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</si>
  <si>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</si>
  <si>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</si>
  <si>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</si>
  <si>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</si>
  <si>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</si>
  <si>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</si>
  <si>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</si>
  <si>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</si>
  <si>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</si>
  <si>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</si>
  <si>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</si>
  <si>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</si>
  <si>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</si>
  <si>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</si>
  <si>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</si>
  <si>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</si>
  <si>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</si>
  <si>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</si>
  <si>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</si>
  <si>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</si>
  <si>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</si>
  <si>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</si>
  <si>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</si>
  <si>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</si>
  <si>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</si>
  <si>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</si>
  <si>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</si>
  <si>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</si>
  <si>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</si>
  <si>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</si>
  <si>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</si>
  <si>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</si>
  <si>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</si>
  <si>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</si>
  <si>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</si>
  <si>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</si>
  <si>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</si>
  <si>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</si>
  <si>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</si>
  <si>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</si>
  <si>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</si>
  <si>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</si>
  <si>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</si>
  <si>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</si>
  <si>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</si>
  <si>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</si>
  <si>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</si>
  <si>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</si>
  <si>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</si>
  <si>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</si>
  <si>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</si>
  <si>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</si>
  <si>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</si>
  <si>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</si>
  <si>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</si>
  <si>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</si>
  <si>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</si>
  <si>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</si>
  <si>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</si>
  <si>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</si>
  <si>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</si>
  <si>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</si>
  <si>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</si>
  <si>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</si>
  <si>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</si>
  <si>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</si>
  <si>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</si>
  <si>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</si>
  <si>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</si>
  <si>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</si>
  <si>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</si>
  <si>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</si>
  <si>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</si>
  <si>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</si>
  <si>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</si>
  <si>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</si>
  <si>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</si>
  <si>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</si>
  <si>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</si>
  <si>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</si>
  <si>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</si>
  <si>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</si>
  <si>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</si>
  <si>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</si>
  <si>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</si>
  <si>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</si>
  <si>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</si>
  <si>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</si>
  <si>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</si>
  <si>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</si>
  <si>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</si>
  <si>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</si>
  <si>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</si>
  <si>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</si>
  <si>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</si>
  <si>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</si>
  <si>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</si>
  <si>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</si>
  <si>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</si>
  <si>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</si>
  <si>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</si>
  <si>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</si>
  <si>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</si>
  <si>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</si>
  <si>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</si>
  <si>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</si>
  <si>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</si>
  <si>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</si>
  <si>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</si>
  <si>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</si>
  <si>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</si>
  <si>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</si>
  <si>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</si>
  <si>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</si>
  <si>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</si>
  <si>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</si>
  <si>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</si>
  <si>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</si>
  <si>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</si>
  <si>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</si>
  <si>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</si>
  <si>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</si>
  <si>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</si>
  <si>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</si>
  <si>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</si>
  <si>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</si>
  <si>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</si>
  <si>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</si>
  <si>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</si>
  <si>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</si>
  <si>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</si>
  <si>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</si>
  <si>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</si>
  <si>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</si>
  <si>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</si>
  <si>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</si>
  <si>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</si>
  <si>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</si>
  <si>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</si>
  <si>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</si>
  <si>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</si>
  <si>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</si>
  <si>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</si>
  <si>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</si>
  <si>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</si>
  <si>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</si>
  <si>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</si>
  <si>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</si>
  <si>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</si>
  <si>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</si>
  <si>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</si>
  <si>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</si>
  <si>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</si>
  <si>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</si>
  <si>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</si>
  <si>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</si>
  <si>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</si>
  <si>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</si>
  <si>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</si>
  <si>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</si>
  <si>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</si>
  <si>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</si>
  <si>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</si>
  <si>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</si>
  <si>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</si>
  <si>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</si>
  <si>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</si>
  <si>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</si>
  <si>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</si>
  <si>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</si>
  <si>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</si>
  <si>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</si>
  <si>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</si>
  <si>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</si>
  <si>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</si>
  <si>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</si>
  <si>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</si>
  <si>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</si>
  <si>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</si>
  <si>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</si>
  <si>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</si>
  <si>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</si>
  <si>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</si>
  <si>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</si>
  <si>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</si>
  <si>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</si>
  <si>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</si>
  <si>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</si>
  <si>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</si>
  <si>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</si>
  <si>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</si>
  <si>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</si>
  <si>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</si>
  <si>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</si>
  <si>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</si>
  <si>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</si>
  <si>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</si>
  <si>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</si>
  <si>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</si>
  <si>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</si>
  <si>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</si>
  <si>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</si>
  <si>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</si>
  <si>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</si>
  <si>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</si>
  <si>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</si>
  <si>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</si>
  <si>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</si>
  <si>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</si>
  <si>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</si>
  <si>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</si>
  <si>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</si>
  <si>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</si>
  <si>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</si>
  <si>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</si>
  <si>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</si>
  <si>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</si>
  <si>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</si>
  <si>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</si>
  <si>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</si>
  <si>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</si>
  <si>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</si>
  <si>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</si>
  <si>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</si>
  <si>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</si>
  <si>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</si>
  <si>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</si>
  <si>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</si>
  <si>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</si>
  <si>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</si>
  <si>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</si>
  <si>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</si>
  <si>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</si>
  <si>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</si>
  <si>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</si>
  <si>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</si>
  <si>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</si>
  <si>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</si>
  <si>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</si>
  <si>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</si>
  <si>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</si>
  <si>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</si>
  <si>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</si>
  <si>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</si>
  <si>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</si>
  <si>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</si>
  <si>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</si>
  <si>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</si>
  <si>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</si>
  <si>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</si>
  <si>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</si>
  <si>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</si>
  <si>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</si>
  <si>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</si>
  <si>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</si>
  <si>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</si>
  <si>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</si>
  <si>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</si>
  <si>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</si>
  <si>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</si>
  <si>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</si>
  <si>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</si>
  <si>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</si>
  <si>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</si>
  <si>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</si>
  <si>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</si>
  <si>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</si>
  <si>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</si>
  <si>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</si>
  <si>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</si>
  <si>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</si>
  <si>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</si>
  <si>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</si>
  <si>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</si>
  <si>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</si>
  <si>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</si>
  <si>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</si>
  <si>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</si>
  <si>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</si>
  <si>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</si>
  <si>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</si>
  <si>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</si>
  <si>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</si>
  <si>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</si>
  <si>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</si>
  <si>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</si>
  <si>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</si>
  <si>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</si>
  <si>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</si>
  <si>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</si>
  <si>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</si>
  <si>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</si>
  <si>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</si>
  <si>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</si>
  <si>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</si>
  <si>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</si>
  <si>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</si>
  <si>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</si>
  <si>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</si>
  <si>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</si>
  <si>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</si>
  <si>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</si>
  <si>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</si>
  <si>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</si>
  <si>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</si>
  <si>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</si>
  <si>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</si>
  <si>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</si>
  <si>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</si>
  <si>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</si>
  <si>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</si>
  <si>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</si>
  <si>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</si>
  <si>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</si>
  <si>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</si>
  <si>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</si>
  <si>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</si>
  <si>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</si>
  <si>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</si>
  <si>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</si>
  <si>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</si>
  <si>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</si>
  <si>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</si>
  <si>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</si>
  <si>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</si>
  <si>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</si>
  <si>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</si>
  <si>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</si>
  <si>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</si>
  <si>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</si>
  <si>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</si>
  <si>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</si>
  <si>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</si>
  <si>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</si>
  <si>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</si>
  <si>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</si>
  <si>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</si>
  <si>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</si>
  <si>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</si>
  <si>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</si>
  <si>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</si>
  <si>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</si>
  <si>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</si>
  <si>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</si>
  <si>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</si>
  <si>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</si>
  <si>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</si>
  <si>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</si>
  <si>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</si>
  <si>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</si>
  <si>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</si>
  <si>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</si>
  <si>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</si>
  <si>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</si>
  <si>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</si>
  <si>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</si>
  <si>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</si>
  <si>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</si>
  <si>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</si>
  <si>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</si>
  <si>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</si>
  <si>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</si>
  <si>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</si>
  <si>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</si>
  <si>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</si>
  <si>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</si>
  <si>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</si>
  <si>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</si>
  <si>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</si>
  <si>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</si>
  <si>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</si>
  <si>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</si>
  <si>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</si>
  <si>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</si>
  <si>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</si>
  <si>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</si>
  <si>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</si>
  <si>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</si>
  <si>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</si>
  <si>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</si>
  <si>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</si>
  <si>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</si>
  <si>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</si>
  <si>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</si>
  <si>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</si>
  <si>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</si>
  <si>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</si>
  <si>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</si>
  <si>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</si>
  <si>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</si>
  <si>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</si>
  <si>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</si>
  <si>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</si>
  <si>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</si>
  <si>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</si>
  <si>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</si>
  <si>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</si>
  <si>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</si>
  <si>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</si>
  <si>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</si>
  <si>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</si>
  <si>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</si>
  <si>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</si>
  <si>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</si>
  <si>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</si>
  <si>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</si>
  <si>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</si>
  <si>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</si>
  <si>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</si>
  <si>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</si>
  <si>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</si>
  <si>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</si>
  <si>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</si>
  <si>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</si>
  <si>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</si>
  <si>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</si>
  <si>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</si>
  <si>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</si>
  <si>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</si>
  <si>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</si>
  <si>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</si>
  <si>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</si>
  <si>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</si>
  <si>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</si>
  <si>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</si>
  <si>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</si>
  <si>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</si>
  <si>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</si>
  <si>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</si>
  <si>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</si>
  <si>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</si>
  <si>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</si>
  <si>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</si>
  <si>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</si>
  <si>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</si>
  <si>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</si>
  <si>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</si>
  <si>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</si>
  <si>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</si>
  <si>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</si>
  <si>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</si>
  <si>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</si>
  <si>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</si>
  <si>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</si>
  <si>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</si>
  <si>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</si>
  <si>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</si>
  <si>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</si>
  <si>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</si>
  <si>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</si>
  <si>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</si>
  <si>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</si>
  <si>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</si>
  <si>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</si>
  <si>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</si>
  <si>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</si>
  <si>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</si>
  <si>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</si>
  <si>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</si>
  <si>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</si>
  <si>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</si>
  <si>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</si>
  <si>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</si>
  <si>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</si>
  <si>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</si>
  <si>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</si>
  <si>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</si>
  <si>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</si>
  <si>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</si>
  <si>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</si>
  <si>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</si>
  <si>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</si>
  <si>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</si>
  <si>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</si>
  <si>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</si>
  <si>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</si>
  <si>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</si>
  <si>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</si>
  <si>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</si>
  <si>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</si>
  <si>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</si>
  <si>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</si>
  <si>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</si>
  <si>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</si>
  <si>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</si>
  <si>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</si>
  <si>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</si>
  <si>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</si>
  <si>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</si>
  <si>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</si>
  <si>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</si>
  <si>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</si>
  <si>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</si>
  <si>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</si>
  <si>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</si>
  <si>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</si>
  <si>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</si>
  <si>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</si>
  <si>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</si>
  <si>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</si>
  <si>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</si>
  <si>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</si>
  <si>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</si>
  <si>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</si>
  <si>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</si>
  <si>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</si>
  <si>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</si>
  <si>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</si>
  <si>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</si>
  <si>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</si>
  <si>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</si>
  <si>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</si>
  <si>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</si>
  <si>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</si>
  <si>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</si>
  <si>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</si>
  <si>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</si>
  <si>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</si>
  <si>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</si>
  <si>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</si>
  <si>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</si>
  <si>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</si>
  <si>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</si>
  <si>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</si>
  <si>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</si>
  <si>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</si>
  <si>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</si>
  <si>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</si>
  <si>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</si>
  <si>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</si>
  <si>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</si>
  <si>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</si>
  <si>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</si>
  <si>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</si>
  <si>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</si>
  <si>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</si>
  <si>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</si>
  <si>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</si>
  <si>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</si>
  <si>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</si>
  <si>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</si>
  <si>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</si>
  <si>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</si>
  <si>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</si>
  <si>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</si>
  <si>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</si>
  <si>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</si>
  <si>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</si>
  <si>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</si>
  <si>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</si>
  <si>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</si>
  <si>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</si>
  <si>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</si>
  <si>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</si>
  <si>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</si>
  <si>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</si>
  <si>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</si>
  <si>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</si>
  <si>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</si>
  <si>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</si>
  <si>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</si>
  <si>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</si>
  <si>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</si>
  <si>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</si>
  <si>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</si>
  <si>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</si>
  <si>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</si>
  <si>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</si>
  <si>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</si>
  <si>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</si>
  <si>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</si>
  <si>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</si>
  <si>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</si>
  <si>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</si>
  <si>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</si>
  <si>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</si>
  <si>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</si>
  <si>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</si>
  <si>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</si>
  <si>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</si>
  <si>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</si>
  <si>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</si>
  <si>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</si>
  <si>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</si>
  <si>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</si>
  <si>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</si>
  <si>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</si>
  <si>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</si>
  <si>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</si>
  <si>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</si>
  <si>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</si>
  <si>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</si>
  <si>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</si>
  <si>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</si>
  <si>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</si>
  <si>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</si>
  <si>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</si>
  <si>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</si>
  <si>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</si>
  <si>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</si>
  <si>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</si>
  <si>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</si>
  <si>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</si>
  <si>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</si>
  <si>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</si>
  <si>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</si>
  <si>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</si>
  <si>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</si>
  <si>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</si>
  <si>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</si>
  <si>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</si>
  <si>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</si>
  <si>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</si>
  <si>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</si>
  <si>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</si>
  <si>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</si>
  <si>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</si>
  <si>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</si>
  <si>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</si>
  <si>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</si>
  <si>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</si>
  <si>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</si>
  <si>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</si>
  <si>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</si>
  <si>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</si>
  <si>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</si>
  <si>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</si>
  <si>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</si>
  <si>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</si>
  <si>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</si>
  <si>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</si>
  <si>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</si>
  <si>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</si>
  <si>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</si>
  <si>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</si>
  <si>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</si>
  <si>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</si>
  <si>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</si>
  <si>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</si>
  <si>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</si>
  <si>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</si>
  <si>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</si>
  <si>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</si>
  <si>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</si>
  <si>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</si>
  <si>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</si>
  <si>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</si>
  <si>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</si>
  <si>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</si>
  <si>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</si>
  <si>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</si>
  <si>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</si>
  <si>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</si>
  <si>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</si>
  <si>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</si>
  <si>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</si>
  <si>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</si>
  <si>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</si>
  <si>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</si>
  <si>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</si>
  <si>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</si>
  <si>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</si>
  <si>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</si>
  <si>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</si>
  <si>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</si>
  <si>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</si>
  <si>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</si>
  <si>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</si>
  <si>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</si>
  <si>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</si>
  <si>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</si>
  <si>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</si>
  <si>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</si>
  <si>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</si>
  <si>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</si>
  <si>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</si>
  <si>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</si>
  <si>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</si>
  <si>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</si>
  <si>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</si>
  <si>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</si>
  <si>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</si>
  <si>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</si>
  <si>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</si>
  <si>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</si>
  <si>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</si>
  <si>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</si>
  <si>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</si>
  <si>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</si>
  <si>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</si>
  <si>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</si>
  <si>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</si>
  <si>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</si>
  <si>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</si>
  <si>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</si>
  <si>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</si>
  <si>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</si>
  <si>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</si>
  <si>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</si>
  <si>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</si>
  <si>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</si>
  <si>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</si>
  <si>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</si>
  <si>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</si>
  <si>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</si>
  <si>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</si>
  <si>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</si>
  <si>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</si>
  <si>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</si>
  <si>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</si>
  <si>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</si>
  <si>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</si>
  <si>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</si>
  <si>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</si>
  <si>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</si>
  <si>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</si>
  <si>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</si>
  <si>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</si>
  <si>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</si>
  <si>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</si>
  <si>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</si>
  <si>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</si>
  <si>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</si>
  <si>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</si>
  <si>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</si>
  <si>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</si>
  <si>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</si>
  <si>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</si>
  <si>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</si>
  <si>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</si>
  <si>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</si>
  <si>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</si>
  <si>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</si>
  <si>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</si>
  <si>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</si>
  <si>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</si>
  <si>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</si>
  <si>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</si>
  <si>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</si>
  <si>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</si>
  <si>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</si>
  <si>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</si>
  <si>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</si>
  <si>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</si>
  <si>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</si>
  <si>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</si>
  <si>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</si>
  <si>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</si>
  <si>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</si>
  <si>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</si>
  <si>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</si>
  <si>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</si>
  <si>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</si>
  <si>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</si>
  <si>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</si>
  <si>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</si>
  <si>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</si>
  <si>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</si>
  <si>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</si>
  <si>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</si>
  <si>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</si>
  <si>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</si>
  <si>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</si>
  <si>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</si>
  <si>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</si>
  <si>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</si>
  <si>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</si>
  <si>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</si>
  <si>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</si>
  <si>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</si>
  <si>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</si>
  <si>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</si>
  <si>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</si>
  <si>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</si>
  <si>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</si>
  <si>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</si>
  <si>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</si>
  <si>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</si>
  <si>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</si>
  <si>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</si>
  <si>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</si>
  <si>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</si>
  <si>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</si>
  <si>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</si>
  <si>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</si>
  <si>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</si>
  <si>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</si>
  <si>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</si>
  <si>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</si>
  <si>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</si>
  <si>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</si>
  <si>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</si>
  <si>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</si>
  <si>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</si>
  <si>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</si>
  <si>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</si>
  <si>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</si>
  <si>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</si>
  <si>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</si>
  <si>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</si>
  <si>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</si>
  <si>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</si>
  <si>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</si>
  <si>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</si>
  <si>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</si>
  <si>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</si>
  <si>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</si>
  <si>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</si>
  <si>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</si>
  <si>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</si>
  <si>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</si>
  <si>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</si>
  <si>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</si>
  <si>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</si>
  <si>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</si>
  <si>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</si>
  <si>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</si>
  <si>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</si>
  <si>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</si>
  <si>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</si>
  <si>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</si>
  <si>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</si>
  <si>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</si>
  <si>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</si>
  <si>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</si>
  <si>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</si>
  <si>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</si>
  <si>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</si>
  <si>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</si>
  <si>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</si>
  <si>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</si>
  <si>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</si>
  <si>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</si>
  <si>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</si>
  <si>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</si>
  <si>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</si>
  <si>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</si>
  <si>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</si>
  <si>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</si>
  <si>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</si>
  <si>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</si>
  <si>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</si>
  <si>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</si>
  <si>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</si>
  <si>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</si>
  <si>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</si>
  <si>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</si>
  <si>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</si>
  <si>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</si>
  <si>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</si>
  <si>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</si>
  <si>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</si>
  <si>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</si>
  <si>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</si>
  <si>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</si>
  <si>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</si>
  <si>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</si>
  <si>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</si>
  <si>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</si>
  <si>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</si>
  <si>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</si>
  <si>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</si>
  <si>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</si>
  <si>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</si>
  <si>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</si>
  <si>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</si>
  <si>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</si>
  <si>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</si>
  <si>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</si>
  <si>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</si>
  <si>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</si>
  <si>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</si>
  <si>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</si>
  <si>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</si>
  <si>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</si>
  <si>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</si>
  <si>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</si>
  <si>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</si>
  <si>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</si>
  <si>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</si>
  <si>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</si>
  <si>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</si>
  <si>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</si>
  <si>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</si>
  <si>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</si>
  <si>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</si>
  <si>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</si>
  <si>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</si>
  <si>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</si>
  <si>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</si>
  <si>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</si>
  <si>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</si>
  <si>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</si>
  <si>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</si>
  <si>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</si>
  <si>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</si>
  <si>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</si>
  <si>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</si>
  <si>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</si>
  <si>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</si>
  <si>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</si>
  <si>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</si>
  <si>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</si>
  <si>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</si>
  <si>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</si>
  <si>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</si>
  <si>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</si>
  <si>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</si>
  <si>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</si>
  <si>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</si>
  <si>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</si>
  <si>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</si>
  <si>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</si>
  <si>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</si>
  <si>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</si>
  <si>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</si>
  <si>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</si>
  <si>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</si>
  <si>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</si>
  <si>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</si>
  <si>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</si>
  <si>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</si>
  <si>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</si>
  <si>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</si>
  <si>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</si>
  <si>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</si>
  <si>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</si>
  <si>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</si>
  <si>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</si>
  <si>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</si>
  <si>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</si>
  <si>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</si>
  <si>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</si>
  <si>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</si>
  <si>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</si>
  <si>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</si>
  <si>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</si>
  <si>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</si>
  <si>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</si>
  <si>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</si>
  <si>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</si>
  <si>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</si>
  <si>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</si>
  <si>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</si>
  <si>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</si>
  <si>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</si>
  <si>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</si>
  <si>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</si>
  <si>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</si>
  <si>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</si>
  <si>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</si>
  <si>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</si>
  <si>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</si>
  <si>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</si>
  <si>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</si>
  <si>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</si>
  <si>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</si>
  <si>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</si>
  <si>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</si>
  <si>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</si>
  <si>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</si>
  <si>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</si>
  <si>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</si>
  <si>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</si>
  <si>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</si>
  <si>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</si>
  <si>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</si>
  <si>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</si>
  <si>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</si>
  <si>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</si>
  <si>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</si>
  <si>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</si>
  <si>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</si>
  <si>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</si>
  <si>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</si>
  <si>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</si>
  <si>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</si>
  <si>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</si>
  <si>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</si>
  <si>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</si>
  <si>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</si>
  <si>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</si>
  <si>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</si>
  <si>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</si>
  <si>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</si>
  <si>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</si>
  <si>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</si>
  <si>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</si>
  <si>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</si>
  <si>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</si>
  <si>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</si>
  <si>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</si>
  <si>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</si>
  <si>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</si>
  <si>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</si>
  <si>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</si>
  <si>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</si>
  <si>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</si>
  <si>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</si>
  <si>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</si>
  <si>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</si>
  <si>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</si>
  <si>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</si>
  <si>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</si>
  <si>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</si>
  <si>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</si>
  <si>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</si>
  <si>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</si>
  <si>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</si>
  <si>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</si>
  <si>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</si>
  <si>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</si>
  <si>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</si>
  <si>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</si>
  <si>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</si>
  <si>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</si>
  <si>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</si>
  <si>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</si>
  <si>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</si>
  <si>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</si>
  <si>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</si>
  <si>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</si>
  <si>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</si>
  <si>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</si>
  <si>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</si>
  <si>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</si>
  <si>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</si>
  <si>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</si>
  <si>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</si>
  <si>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</si>
  <si>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</si>
  <si>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</si>
  <si>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</si>
  <si>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</si>
  <si>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</si>
  <si>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</si>
  <si>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</si>
  <si>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</si>
  <si>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</si>
  <si>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</si>
  <si>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</si>
  <si>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</si>
  <si>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</si>
  <si>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</si>
  <si>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</si>
  <si>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</si>
  <si>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</si>
  <si>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</si>
  <si>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</si>
  <si>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</si>
  <si>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</si>
  <si>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</si>
  <si>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</si>
  <si>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</si>
  <si>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</si>
  <si>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</si>
  <si>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</si>
  <si>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</si>
  <si>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</si>
  <si>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</si>
  <si>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</si>
  <si>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</si>
  <si>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</si>
  <si>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</si>
  <si>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</si>
  <si>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</si>
  <si>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</si>
  <si>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</si>
  <si>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</si>
  <si>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</si>
  <si>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</si>
  <si>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</si>
  <si>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</si>
  <si>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</si>
  <si>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</si>
  <si>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</si>
  <si>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</si>
  <si>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</si>
  <si>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</si>
  <si>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</si>
  <si>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</si>
  <si>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</si>
  <si>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</si>
  <si>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</si>
  <si>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</si>
  <si>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</si>
  <si>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</si>
  <si>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</si>
  <si>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</si>
  <si>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</si>
  <si>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</si>
  <si>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</si>
  <si>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</si>
  <si>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</si>
  <si>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</si>
  <si>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</si>
  <si>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</si>
  <si>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</si>
  <si>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</si>
  <si>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</si>
  <si>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</si>
  <si>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</si>
  <si>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</si>
  <si>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</si>
  <si>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</si>
  <si>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</si>
  <si>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</si>
  <si>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</si>
  <si>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</si>
  <si>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</si>
  <si>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</si>
  <si>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</si>
  <si>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</si>
  <si>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</si>
  <si>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</si>
  <si>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</si>
  <si>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</si>
  <si>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</si>
  <si>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</si>
  <si>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</si>
  <si>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</si>
  <si>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</si>
  <si>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</si>
  <si>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</si>
  <si>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</si>
  <si>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</si>
  <si>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</si>
  <si>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</si>
  <si>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</si>
  <si>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</si>
  <si>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</si>
  <si>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</si>
  <si>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</si>
  <si>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</si>
  <si>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</si>
  <si>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</si>
  <si>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</si>
  <si>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</si>
  <si>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</si>
  <si>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</si>
  <si>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</si>
  <si>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</si>
  <si>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</si>
  <si>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</si>
  <si>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</si>
  <si>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</si>
  <si>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</si>
  <si>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</si>
  <si>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</si>
  <si>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</si>
  <si>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</si>
  <si>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</si>
  <si>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</si>
  <si>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</si>
  <si>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</si>
  <si>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</si>
  <si>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</si>
  <si>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</si>
  <si>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</si>
  <si>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</si>
  <si>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</si>
  <si>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</si>
  <si>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</si>
  <si>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</si>
  <si>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</si>
  <si>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</si>
  <si>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</si>
  <si>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</si>
  <si>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</si>
  <si>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</si>
  <si>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</si>
  <si>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</si>
  <si>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</si>
  <si>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</si>
  <si>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</si>
  <si>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</si>
  <si>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</si>
  <si>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</si>
  <si>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</si>
  <si>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</si>
  <si>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</si>
  <si>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</si>
  <si>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</si>
  <si>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</si>
  <si>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</si>
  <si>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</si>
  <si>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</si>
  <si>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</si>
  <si>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</si>
  <si>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</si>
  <si>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</si>
  <si>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</si>
  <si>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</si>
  <si>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</si>
  <si>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</si>
  <si>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</si>
  <si>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</si>
  <si>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</si>
  <si>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</si>
  <si>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</si>
  <si>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</si>
  <si>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</si>
  <si>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</si>
  <si>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</si>
  <si>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</si>
  <si>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</si>
  <si>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</si>
  <si>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</si>
  <si>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</si>
  <si>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</si>
  <si>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</si>
  <si>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</si>
  <si>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</si>
  <si>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</si>
  <si>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</si>
  <si>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</si>
  <si>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</si>
  <si>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</si>
  <si>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</si>
  <si>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</si>
  <si>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</si>
  <si>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</si>
  <si>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</si>
  <si>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</si>
  <si>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</si>
  <si>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</si>
  <si>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</si>
  <si>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</si>
  <si>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</si>
  <si>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</si>
  <si>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</si>
  <si>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</si>
  <si>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</si>
  <si>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</si>
  <si>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</si>
  <si>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</si>
  <si>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</si>
  <si>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</si>
  <si>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</si>
  <si>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</si>
  <si>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</si>
  <si>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</si>
  <si>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</si>
  <si>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</si>
  <si>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</si>
  <si>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</si>
  <si>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</si>
  <si>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</si>
  <si>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</si>
  <si>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</si>
  <si>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</si>
  <si>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</si>
  <si>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</si>
  <si>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</si>
  <si>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</si>
  <si>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</si>
  <si>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</si>
  <si>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</si>
  <si>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</si>
  <si>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</si>
  <si>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</si>
  <si>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</si>
  <si>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</si>
  <si>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</si>
  <si>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</si>
  <si>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</si>
  <si>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</si>
  <si>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</si>
  <si>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</si>
  <si>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</si>
  <si>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</si>
  <si>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</si>
  <si>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</si>
  <si>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</si>
  <si>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</si>
  <si>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</si>
  <si>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</si>
  <si>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</si>
  <si>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</si>
  <si>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</si>
  <si>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</si>
  <si>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</si>
  <si>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</si>
  <si>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</si>
  <si>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</si>
  <si>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</si>
  <si>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</si>
  <si>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</si>
  <si>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</si>
  <si>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</si>
  <si>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</si>
  <si>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</si>
  <si>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</si>
  <si>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</si>
  <si>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</si>
  <si>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</si>
  <si>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</si>
  <si>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</si>
  <si>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</si>
  <si>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</si>
  <si>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</si>
  <si>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</si>
  <si>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</si>
  <si>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</si>
  <si>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</si>
  <si>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</si>
  <si>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</si>
  <si>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</si>
  <si>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</si>
  <si>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</si>
  <si>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</si>
  <si>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</si>
  <si>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</si>
  <si>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</si>
  <si>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</si>
  <si>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</si>
  <si>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</si>
  <si>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</si>
  <si>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</si>
  <si>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</si>
  <si>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</si>
  <si>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</si>
  <si>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</si>
  <si>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</si>
  <si>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</si>
  <si>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</si>
  <si>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</si>
  <si>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</si>
  <si>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</si>
  <si>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</si>
  <si>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</si>
  <si>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</si>
  <si>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</si>
  <si>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</si>
  <si>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</si>
  <si>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</si>
  <si>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</si>
  <si>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</si>
  <si>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</si>
  <si>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</si>
  <si>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</si>
  <si>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</si>
  <si>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</si>
  <si>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</si>
  <si>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</si>
  <si>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</si>
  <si>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</si>
  <si>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</si>
  <si>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</si>
  <si>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</si>
  <si>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</si>
  <si>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</si>
  <si>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</si>
  <si>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</si>
  <si>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</si>
  <si>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</si>
  <si>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</si>
  <si>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</si>
  <si>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</si>
  <si>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</si>
  <si>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</si>
  <si>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</si>
  <si>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</si>
  <si>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</si>
  <si>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</si>
  <si>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</si>
  <si>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</si>
  <si>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</si>
  <si>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</si>
  <si>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</si>
  <si>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</si>
  <si>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</si>
  <si>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</si>
  <si>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</si>
  <si>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</si>
  <si>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</si>
  <si>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</si>
  <si>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</si>
  <si>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</si>
  <si>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</si>
  <si>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</si>
  <si>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</si>
  <si>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</si>
  <si>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</si>
  <si>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</si>
  <si>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</si>
  <si>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</si>
  <si>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</si>
  <si>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</si>
  <si>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</si>
  <si>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</si>
  <si>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</si>
  <si>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</si>
  <si>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</si>
  <si>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</si>
  <si>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</si>
  <si>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</si>
  <si>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</si>
  <si>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</si>
  <si>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</si>
  <si>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</si>
  <si>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</si>
  <si>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</si>
  <si>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</si>
  <si>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</si>
  <si>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</si>
  <si>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</si>
  <si>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</si>
  <si>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</si>
  <si>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</si>
  <si>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</si>
  <si>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</si>
  <si>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</si>
  <si>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</si>
  <si>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</si>
  <si>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</si>
  <si>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</si>
  <si>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</si>
  <si>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</si>
  <si>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</si>
  <si>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</si>
  <si>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</si>
  <si>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</si>
  <si>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</si>
  <si>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</si>
  <si>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</si>
  <si>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</si>
  <si>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</si>
  <si>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</si>
  <si>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</si>
  <si>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</si>
  <si>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</si>
  <si>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</si>
  <si>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</si>
  <si>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</si>
  <si>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</si>
  <si>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</si>
  <si>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</si>
  <si>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</si>
  <si>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</si>
  <si>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</si>
  <si>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</si>
  <si>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</si>
  <si>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</si>
  <si>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</si>
  <si>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</si>
  <si>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</si>
  <si>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</si>
  <si>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</si>
  <si>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</si>
  <si>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</si>
  <si>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</si>
  <si>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</si>
  <si>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</si>
  <si>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</si>
  <si>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</si>
  <si>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</si>
  <si>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</si>
  <si>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</si>
  <si>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</si>
  <si>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</si>
  <si>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</si>
  <si>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</si>
  <si>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</si>
  <si>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</si>
  <si>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</si>
  <si>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</si>
  <si>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</si>
  <si>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</si>
  <si>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</si>
  <si>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</si>
  <si>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</si>
  <si>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</si>
  <si>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</si>
  <si>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</si>
  <si>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</si>
  <si>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</si>
  <si>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</si>
  <si>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</si>
  <si>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</si>
  <si>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</si>
  <si>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</si>
  <si>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</si>
  <si>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</si>
  <si>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</si>
  <si>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</si>
  <si>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</si>
  <si>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</si>
  <si>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</si>
  <si>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</si>
  <si>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</si>
  <si>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</si>
  <si>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</si>
  <si>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</si>
  <si>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</si>
  <si>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</si>
  <si>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</si>
  <si>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</si>
  <si>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</si>
  <si>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</si>
  <si>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</si>
  <si>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</si>
  <si>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</si>
  <si>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</si>
  <si>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</si>
  <si>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</si>
  <si>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</si>
  <si>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</si>
  <si>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</si>
  <si>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</si>
  <si>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</si>
  <si>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</si>
  <si>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</si>
  <si>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</si>
  <si>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</si>
  <si>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</si>
  <si>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</si>
  <si>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</si>
  <si>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</si>
  <si>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</si>
  <si>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</si>
  <si>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</si>
  <si>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</si>
  <si>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</si>
  <si>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</si>
  <si>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</si>
  <si>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</si>
  <si>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</si>
  <si>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</si>
  <si>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</si>
  <si>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</si>
  <si>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</si>
  <si>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</si>
  <si>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</si>
  <si>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</si>
  <si>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</si>
  <si>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</si>
  <si>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</si>
  <si>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</si>
  <si>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</si>
  <si>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</si>
  <si>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</si>
  <si>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</si>
  <si>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</si>
  <si>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</si>
  <si>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</si>
  <si>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</si>
  <si>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</si>
  <si>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</si>
  <si>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</si>
  <si>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</si>
  <si>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</si>
  <si>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</si>
  <si>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</si>
  <si>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</si>
  <si>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</si>
  <si>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</si>
  <si>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</si>
  <si>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</si>
  <si>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</si>
  <si>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</si>
  <si>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</si>
  <si>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</si>
  <si>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</si>
  <si>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</si>
  <si>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</si>
  <si>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</si>
  <si>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</si>
  <si>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</si>
  <si>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</si>
  <si>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</si>
  <si>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</si>
  <si>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</si>
  <si>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</si>
  <si>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</si>
  <si>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</si>
  <si>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</si>
  <si>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</si>
  <si>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</si>
  <si>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</si>
  <si>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</si>
  <si>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</si>
  <si>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</si>
  <si>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</si>
  <si>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</si>
  <si>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</si>
  <si>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</si>
  <si>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</si>
  <si>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</si>
  <si>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</si>
  <si>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</si>
  <si>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</si>
  <si>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</si>
  <si>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</si>
  <si>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</si>
  <si>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</si>
  <si>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</si>
  <si>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</si>
  <si>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</si>
  <si>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</si>
  <si>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</si>
  <si>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</si>
  <si>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</si>
  <si>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</si>
  <si>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</si>
  <si>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</si>
  <si>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</si>
  <si>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</si>
  <si>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</si>
  <si>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</si>
  <si>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</si>
  <si>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</si>
  <si>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</si>
  <si>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</si>
  <si>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</si>
  <si>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</si>
  <si>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</si>
  <si>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</si>
  <si>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</si>
  <si>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</si>
  <si>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</si>
  <si>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</si>
  <si>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</si>
  <si>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</si>
  <si>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</si>
  <si>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</si>
  <si>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</si>
  <si>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</si>
  <si>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</si>
  <si>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</si>
  <si>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</si>
  <si>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</si>
  <si>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</si>
  <si>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</si>
  <si>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</si>
  <si>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</si>
  <si>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</si>
  <si>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</si>
  <si>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</si>
  <si>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</si>
  <si>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</si>
  <si>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</si>
  <si>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</si>
  <si>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</si>
  <si>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</si>
  <si>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</si>
  <si>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</si>
  <si>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</si>
  <si>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</si>
  <si>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</si>
  <si>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</si>
  <si>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</si>
  <si>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</si>
  <si>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</si>
  <si>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</si>
  <si>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</si>
  <si>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</si>
  <si>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</si>
  <si>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</si>
  <si>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</si>
  <si>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</si>
  <si>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</si>
  <si>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</si>
  <si>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</si>
  <si>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</si>
  <si>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</si>
  <si>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</si>
  <si>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</si>
  <si>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</si>
  <si>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</si>
  <si>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</si>
  <si>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</si>
  <si>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</si>
  <si>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</si>
  <si>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</si>
  <si>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</si>
  <si>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</si>
  <si>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</si>
  <si>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</si>
  <si>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</si>
  <si>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</si>
  <si>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</si>
  <si>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</si>
  <si>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</si>
  <si>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</si>
  <si>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</si>
  <si>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</si>
  <si>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</si>
  <si>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</si>
  <si>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</si>
  <si>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</si>
  <si>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</si>
  <si>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</si>
  <si>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</si>
  <si>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</si>
  <si>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</si>
  <si>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</si>
  <si>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</si>
  <si>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</si>
  <si>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</si>
  <si>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</si>
  <si>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</si>
  <si>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</si>
  <si>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</si>
  <si>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</si>
  <si>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</si>
  <si>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</si>
  <si>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</si>
  <si>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</si>
  <si>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</si>
  <si>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</si>
  <si>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</si>
  <si>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</si>
  <si>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</si>
  <si>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</si>
  <si>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</si>
  <si>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</si>
  <si>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</si>
  <si>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</si>
  <si>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</si>
  <si>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</si>
  <si>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</si>
  <si>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</si>
  <si>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</si>
  <si>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</si>
  <si>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</si>
  <si>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</si>
  <si>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</si>
  <si>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</si>
  <si>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</si>
  <si>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</si>
  <si>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</si>
  <si>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</si>
  <si>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</si>
  <si>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</si>
  <si>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</si>
  <si>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</si>
  <si>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</si>
  <si>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</si>
  <si>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</si>
  <si>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</si>
  <si>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</si>
  <si>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</si>
  <si>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</si>
  <si>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</si>
  <si>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</si>
  <si>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</si>
  <si>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</si>
  <si>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</si>
  <si>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</si>
  <si>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</si>
  <si>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</si>
  <si>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</si>
  <si>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</si>
  <si>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</si>
  <si>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</si>
  <si>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</si>
  <si>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</si>
  <si>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</si>
  <si>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</si>
  <si>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</si>
  <si>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</si>
  <si>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</si>
  <si>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</si>
  <si>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</si>
  <si>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</si>
  <si>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</si>
  <si>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</si>
  <si>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</si>
  <si>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</si>
  <si>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</si>
  <si>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</si>
  <si>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</si>
  <si>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</si>
  <si>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</si>
  <si>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</si>
  <si>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</si>
  <si>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</si>
  <si>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</si>
  <si>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</si>
  <si>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</si>
  <si>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</si>
  <si>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</si>
  <si>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</si>
  <si>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</si>
  <si>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</si>
  <si>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</si>
  <si>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</si>
  <si>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</si>
  <si>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</si>
  <si>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</si>
  <si>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</si>
  <si>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</si>
  <si>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</si>
  <si>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</si>
  <si>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</si>
  <si>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</si>
  <si>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</si>
  <si>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</si>
  <si>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</si>
  <si>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</si>
  <si>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</si>
  <si>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</si>
  <si>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</si>
  <si>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</si>
  <si>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</si>
  <si>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</si>
  <si>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</si>
  <si>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</si>
  <si>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</si>
  <si>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</si>
  <si>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</si>
  <si>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</si>
  <si>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</si>
  <si>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</si>
  <si>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</si>
  <si>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</si>
  <si>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</si>
  <si>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</si>
  <si>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</si>
  <si>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</si>
  <si>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</si>
  <si>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</si>
  <si>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</si>
  <si>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</si>
  <si>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</si>
  <si>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</si>
  <si>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</si>
  <si>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</si>
  <si>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</si>
  <si>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</si>
  <si>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</si>
  <si>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</si>
  <si>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</si>
  <si>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</si>
  <si>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</si>
  <si>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</si>
  <si>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</si>
  <si>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</si>
  <si>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</si>
  <si>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</si>
  <si>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</si>
  <si>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</si>
  <si>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</si>
  <si>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</si>
  <si>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</si>
  <si>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</si>
  <si>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</si>
  <si>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</si>
  <si>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</si>
  <si>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</si>
  <si>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</si>
  <si>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</si>
  <si>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</si>
  <si>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</si>
  <si>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</si>
  <si>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</si>
  <si>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</si>
  <si>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</si>
  <si>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</si>
  <si>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</si>
  <si>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</si>
  <si>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</si>
  <si>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</si>
  <si>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</si>
  <si>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</si>
  <si>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</si>
  <si>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</si>
  <si>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</si>
  <si>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</si>
  <si>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</si>
  <si>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</si>
  <si>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</si>
  <si>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</si>
  <si>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</si>
  <si>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</si>
  <si>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</si>
  <si>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</si>
  <si>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</si>
  <si>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</si>
  <si>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</si>
  <si>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</si>
  <si>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</si>
  <si>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</si>
  <si>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</si>
  <si>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</si>
  <si>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</si>
  <si>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</si>
  <si>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</si>
  <si>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</si>
  <si>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</si>
  <si>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</si>
  <si>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</si>
  <si>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</si>
  <si>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</si>
  <si>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</si>
  <si>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</si>
  <si>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</si>
  <si>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</si>
  <si>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</si>
  <si>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</si>
  <si>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</si>
  <si>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</si>
  <si>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</si>
  <si>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</si>
  <si>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</si>
  <si>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</si>
  <si>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</si>
  <si>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</si>
  <si>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</si>
  <si>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</si>
  <si>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</si>
  <si>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</si>
  <si>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</si>
  <si>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</si>
  <si>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</si>
  <si>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</si>
  <si>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</si>
  <si>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</si>
  <si>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</si>
  <si>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</si>
  <si>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</si>
  <si>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</si>
  <si>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</si>
  <si>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</si>
  <si>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</si>
  <si>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</si>
  <si>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</si>
  <si>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</si>
  <si>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</si>
  <si>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</si>
  <si>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</si>
  <si>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</si>
  <si>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</si>
  <si>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</si>
  <si>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</si>
  <si>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</si>
  <si>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</si>
  <si>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</si>
  <si>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</si>
  <si>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</si>
  <si>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</si>
  <si>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</si>
  <si>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</si>
  <si>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</si>
  <si>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</si>
  <si>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</si>
  <si>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</si>
  <si>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</si>
  <si>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</si>
  <si>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</si>
  <si>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</si>
  <si>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</si>
  <si>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</si>
  <si>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</si>
  <si>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</si>
  <si>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</si>
  <si>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</si>
  <si>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</si>
  <si>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</si>
  <si>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</si>
  <si>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</si>
  <si>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</si>
  <si>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</si>
  <si>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</si>
  <si>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</si>
  <si>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</si>
  <si>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</si>
  <si>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</si>
  <si>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</si>
  <si>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</si>
  <si>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</si>
  <si>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</si>
  <si>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</si>
  <si>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</si>
  <si>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</si>
  <si>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</si>
  <si>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</si>
  <si>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</si>
  <si>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</si>
  <si>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</si>
  <si>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</si>
  <si>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</si>
  <si>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</si>
  <si>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</si>
  <si>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</si>
  <si>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</si>
  <si>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</si>
  <si>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</si>
  <si>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</si>
  <si>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</si>
  <si>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</si>
  <si>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</si>
  <si>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</si>
  <si>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</si>
  <si>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</si>
  <si>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</si>
  <si>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</si>
  <si>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</si>
  <si>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</si>
  <si>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</si>
  <si>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</si>
  <si>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</si>
  <si>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</si>
  <si>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</si>
  <si>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</si>
  <si>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</si>
  <si>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</si>
  <si>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</si>
  <si>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</si>
  <si>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</si>
  <si>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</si>
  <si>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</si>
  <si>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</si>
  <si>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</si>
  <si>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</si>
  <si>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</si>
  <si>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</si>
  <si>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</si>
  <si>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</si>
  <si>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</si>
  <si>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</si>
  <si>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</si>
  <si>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</si>
  <si>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</si>
  <si>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</si>
  <si>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</si>
  <si>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</si>
  <si>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</si>
  <si>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</si>
  <si>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</si>
  <si>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</si>
  <si>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</si>
  <si>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</si>
  <si>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</si>
  <si>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</si>
  <si>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</si>
  <si>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</si>
  <si>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</si>
  <si>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</si>
  <si>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</si>
  <si>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</si>
  <si>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</si>
  <si>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</si>
  <si>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</si>
  <si>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</si>
  <si>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</si>
  <si>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</si>
  <si>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</si>
  <si>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</si>
  <si>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</si>
  <si>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</si>
  <si>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</si>
  <si>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</si>
  <si>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</si>
  <si>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</si>
  <si>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</si>
  <si>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</si>
  <si>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</si>
  <si>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</si>
  <si>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</si>
  <si>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</si>
  <si>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</si>
  <si>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</si>
  <si>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</si>
  <si>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</si>
  <si>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</si>
  <si>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</si>
  <si>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</si>
  <si>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</si>
  <si>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</si>
  <si>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</si>
  <si>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</si>
  <si>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</si>
  <si>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</si>
  <si>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</si>
  <si>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</si>
  <si>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</si>
  <si>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</si>
  <si>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</si>
  <si>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</si>
  <si>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</si>
  <si>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</si>
  <si>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</si>
  <si>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</si>
  <si>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</si>
  <si>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</si>
  <si>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</si>
  <si>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</si>
  <si>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</si>
  <si>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</si>
  <si>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</si>
  <si>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</si>
  <si>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</si>
  <si>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</si>
  <si>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</si>
  <si>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</si>
  <si>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</si>
  <si>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</si>
  <si>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</si>
  <si>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</si>
  <si>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</si>
  <si>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</si>
  <si>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</si>
  <si>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</si>
  <si>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</si>
  <si>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</si>
  <si>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</si>
  <si>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</si>
  <si>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</si>
  <si>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</si>
  <si>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</si>
  <si>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</si>
  <si>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</si>
  <si>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</si>
  <si>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</si>
  <si>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</si>
  <si>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</si>
  <si>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</si>
  <si>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</si>
  <si>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</si>
  <si>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</si>
  <si>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</si>
  <si>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</si>
  <si>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</si>
  <si>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</si>
  <si>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</si>
  <si>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</si>
  <si>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</si>
  <si>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</si>
  <si>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</si>
  <si>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</si>
  <si>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</si>
  <si>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</si>
  <si>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</si>
  <si>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</si>
  <si>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</si>
  <si>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</si>
  <si>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</si>
  <si>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</si>
  <si>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</si>
  <si>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</si>
  <si>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</si>
  <si>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</si>
  <si>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</si>
  <si>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</si>
  <si>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</si>
  <si>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</si>
  <si>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</si>
  <si>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</si>
  <si>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</si>
  <si>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</si>
  <si>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</si>
  <si>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</si>
  <si>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</si>
  <si>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</si>
  <si>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</si>
  <si>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</si>
  <si>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</si>
  <si>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</si>
  <si>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</si>
  <si>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</si>
  <si>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</si>
  <si>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</si>
  <si>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</si>
  <si>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</si>
  <si>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</si>
  <si>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</si>
  <si>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</si>
  <si>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</si>
  <si>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</si>
  <si>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</si>
  <si>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</si>
  <si>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</si>
  <si>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</si>
  <si>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</si>
  <si>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</si>
  <si>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</si>
  <si>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</si>
  <si>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</si>
  <si>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</si>
  <si>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</si>
  <si>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</si>
  <si>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</si>
  <si>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</si>
  <si>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</si>
  <si>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</si>
  <si>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</si>
  <si>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</si>
  <si>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</si>
  <si>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</si>
  <si>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</si>
  <si>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</si>
  <si>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</si>
  <si>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</si>
  <si>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</si>
  <si>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</si>
  <si>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</si>
  <si>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</si>
  <si>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</si>
  <si>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</si>
  <si>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</si>
  <si>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</si>
  <si>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</si>
  <si>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</si>
  <si>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</si>
  <si>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</si>
  <si>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</si>
  <si>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</si>
  <si>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</si>
  <si>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</si>
  <si>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</si>
  <si>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</si>
  <si>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</si>
  <si>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</si>
  <si>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</si>
  <si>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</si>
  <si>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</si>
  <si>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</si>
  <si>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</si>
  <si>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</si>
  <si>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</si>
  <si>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</si>
  <si>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</si>
  <si>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</si>
  <si>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</si>
  <si>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</si>
  <si>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</si>
  <si>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</si>
  <si>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</si>
  <si>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</si>
  <si>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</si>
  <si>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</si>
  <si>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</si>
  <si>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</si>
  <si>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</si>
  <si>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</si>
  <si>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</si>
  <si>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</si>
  <si>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</si>
  <si>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</si>
  <si>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</si>
  <si>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</si>
  <si>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</si>
  <si>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</si>
  <si>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</si>
  <si>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</si>
  <si>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</si>
  <si>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</si>
  <si>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</si>
  <si>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</si>
  <si>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</si>
  <si>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</si>
  <si>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</si>
  <si>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</si>
  <si>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</si>
  <si>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</si>
  <si>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</si>
  <si>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</si>
  <si>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</si>
  <si>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</si>
  <si>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</si>
  <si>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</si>
  <si>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</si>
  <si>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</si>
  <si>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</si>
  <si>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</si>
  <si>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</si>
  <si>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</si>
  <si>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</si>
  <si>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</si>
  <si>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</si>
  <si>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</si>
  <si>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</si>
  <si>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</si>
  <si>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</si>
  <si>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</si>
  <si>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</si>
  <si>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</si>
  <si>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</si>
  <si>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</si>
  <si>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</si>
  <si>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</si>
  <si>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</si>
  <si>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</si>
  <si>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</si>
  <si>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</si>
  <si>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</si>
  <si>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</si>
  <si>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</si>
  <si>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</si>
  <si>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</si>
  <si>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</si>
  <si>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</si>
  <si>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</si>
  <si>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</si>
  <si>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</si>
  <si>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</si>
  <si>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</si>
  <si>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</si>
  <si>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</si>
  <si>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</si>
  <si>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</si>
  <si>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</si>
  <si>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</si>
  <si>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</si>
  <si>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</si>
  <si>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</si>
  <si>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</si>
  <si>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</si>
  <si>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</si>
  <si>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</si>
  <si>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</si>
  <si>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</si>
  <si>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</si>
  <si>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</si>
  <si>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</si>
  <si>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</si>
  <si>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</si>
  <si>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</si>
  <si>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</si>
  <si>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</si>
  <si>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</si>
  <si>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</si>
  <si>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</si>
  <si>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</si>
  <si>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</si>
  <si>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</si>
  <si>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</si>
  <si>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</si>
  <si>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</si>
  <si>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</si>
  <si>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</si>
  <si>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</si>
  <si>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</si>
  <si>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</si>
  <si>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</si>
  <si>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</si>
  <si>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</si>
  <si>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</si>
  <si>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</si>
  <si>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</si>
  <si>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</si>
  <si>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</si>
  <si>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</si>
  <si>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</si>
  <si>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</si>
  <si>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</si>
  <si>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</si>
  <si>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</si>
  <si>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</si>
  <si>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</si>
  <si>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</si>
  <si>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</si>
  <si>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</si>
  <si>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</si>
  <si>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</si>
  <si>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</si>
  <si>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</si>
  <si>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</si>
  <si>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</si>
  <si>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</si>
  <si>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</si>
  <si>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</si>
  <si>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</si>
  <si>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</si>
  <si>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</si>
  <si>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</si>
  <si>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</si>
  <si>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</si>
  <si>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</si>
  <si>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</si>
  <si>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</si>
  <si>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</si>
  <si>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</si>
  <si>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</si>
  <si>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</si>
  <si>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</si>
  <si>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</si>
  <si>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</si>
  <si>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</si>
  <si>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</si>
  <si>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</si>
  <si>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</si>
  <si>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</si>
  <si>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</si>
  <si>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</si>
  <si>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</si>
  <si>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</si>
  <si>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</si>
  <si>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</si>
  <si>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</si>
  <si>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</si>
  <si>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</si>
  <si>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</si>
  <si>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</si>
  <si>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</si>
  <si>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</si>
  <si>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</si>
  <si>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</si>
  <si>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</si>
  <si>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</si>
  <si>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</si>
  <si>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</si>
  <si>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</si>
  <si>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</si>
  <si>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</si>
  <si>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</si>
  <si>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</si>
  <si>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</si>
  <si>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</si>
  <si>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</si>
  <si>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</si>
  <si>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</si>
  <si>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</si>
  <si>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</si>
  <si>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</si>
  <si>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</si>
  <si>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</si>
  <si>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</si>
  <si>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</si>
  <si>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</si>
  <si>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</si>
  <si>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</si>
  <si>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</si>
  <si>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</si>
  <si>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</si>
  <si>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</si>
  <si>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</si>
  <si>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</si>
  <si>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</si>
  <si>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</si>
  <si>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</si>
  <si>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</si>
  <si>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</si>
  <si>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</si>
  <si>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</si>
  <si>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</si>
  <si>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</si>
  <si>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</si>
  <si>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</si>
  <si>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</si>
  <si>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</si>
  <si>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</si>
  <si>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</si>
  <si>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</si>
  <si>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</si>
  <si>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</si>
  <si>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</si>
  <si>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</si>
  <si>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</si>
  <si>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</si>
  <si>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</si>
  <si>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</si>
  <si>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</si>
  <si>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</si>
  <si>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</si>
  <si>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</si>
  <si>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</si>
  <si>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</si>
  <si>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</si>
  <si>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</si>
  <si>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</si>
  <si>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</si>
  <si>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</si>
  <si>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</si>
  <si>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</si>
  <si>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</si>
  <si>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</si>
  <si>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</si>
  <si>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</si>
  <si>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</si>
  <si>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</si>
  <si>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</si>
  <si>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</si>
  <si>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</si>
  <si>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</si>
  <si>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</si>
  <si>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</si>
  <si>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</si>
  <si>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</si>
  <si>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</si>
  <si>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</si>
  <si>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</si>
  <si>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</si>
  <si>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</si>
  <si>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</si>
  <si>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</si>
  <si>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</si>
  <si>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</si>
  <si>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</si>
  <si>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</si>
  <si>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</si>
  <si>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</si>
  <si>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</si>
  <si>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</si>
  <si>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</si>
  <si>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</si>
  <si>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</si>
  <si>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</si>
  <si>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</si>
  <si>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</si>
  <si>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</si>
  <si>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</si>
  <si>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</si>
  <si>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</si>
  <si>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</si>
  <si>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</si>
  <si>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</si>
  <si>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</si>
  <si>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</si>
  <si>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</si>
  <si>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</si>
  <si>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</si>
  <si>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</si>
  <si>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</si>
  <si>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</si>
  <si>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</si>
  <si>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</si>
  <si>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</si>
  <si>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</si>
  <si>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</si>
  <si>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</si>
  <si>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</si>
  <si>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</si>
  <si>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</si>
  <si>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</si>
  <si>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</si>
  <si>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</si>
  <si>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</si>
  <si>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</si>
  <si>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</si>
  <si>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</si>
  <si>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</si>
  <si>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</si>
  <si>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</si>
  <si>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</si>
  <si>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</si>
  <si>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</si>
  <si>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</si>
  <si>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</si>
  <si>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</si>
  <si>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</si>
  <si>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</si>
  <si>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</si>
  <si>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</si>
  <si>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</si>
  <si>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</si>
  <si>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</si>
  <si>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</si>
  <si>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</si>
  <si>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</si>
  <si>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</si>
  <si>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</si>
  <si>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</si>
  <si>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</si>
  <si>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</si>
  <si>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</si>
  <si>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</si>
  <si>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</si>
  <si>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</si>
  <si>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</si>
  <si>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</si>
  <si>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</si>
  <si>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</si>
  <si>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</si>
  <si>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</si>
  <si>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</si>
  <si>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</si>
  <si>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</si>
  <si>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</si>
  <si>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</si>
  <si>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</si>
  <si>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</si>
  <si>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</si>
  <si>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</si>
  <si>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</si>
  <si>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</si>
  <si>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</si>
  <si>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</si>
  <si>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</si>
  <si>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</si>
  <si>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</si>
  <si>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</si>
  <si>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</si>
  <si>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</si>
  <si>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</si>
  <si>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</si>
  <si>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</si>
  <si>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</si>
  <si>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</si>
  <si>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</si>
  <si>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</si>
  <si>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</si>
  <si>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</si>
  <si>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</si>
  <si>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</si>
  <si>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</si>
  <si>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</si>
  <si>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</si>
  <si>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</si>
  <si>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</si>
  <si>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</si>
  <si>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</si>
  <si>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</si>
  <si>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</si>
  <si>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</si>
  <si>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</si>
  <si>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</si>
  <si>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</si>
  <si>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</si>
  <si>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</si>
  <si>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</si>
  <si>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</si>
  <si>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</si>
  <si>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</si>
  <si>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</si>
  <si>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</si>
  <si>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</si>
  <si>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</si>
  <si>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</si>
  <si>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</si>
  <si>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</si>
  <si>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</si>
  <si>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</si>
  <si>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</si>
  <si>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</si>
  <si>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</si>
  <si>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</si>
  <si>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</si>
  <si>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</si>
  <si>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</si>
  <si>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</si>
  <si>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</si>
  <si>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</si>
  <si>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</si>
  <si>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</si>
  <si>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</si>
  <si>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</si>
  <si>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</si>
  <si>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</si>
  <si>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</si>
  <si>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</si>
  <si>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</si>
  <si>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</si>
  <si>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</si>
  <si>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</si>
  <si>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</si>
  <si>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</si>
  <si>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</si>
  <si>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</si>
  <si>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</si>
  <si>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</si>
  <si>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</si>
  <si>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</si>
  <si>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</si>
  <si>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</si>
  <si>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</si>
  <si>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</si>
  <si>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</si>
  <si>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</si>
  <si>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</si>
  <si>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</si>
  <si>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</si>
  <si>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</si>
  <si>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</si>
  <si>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</si>
  <si>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</si>
  <si>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</si>
  <si>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</si>
  <si>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</si>
  <si>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</si>
  <si>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</si>
  <si>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</si>
  <si>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</si>
  <si>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</si>
  <si>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</si>
  <si>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</si>
  <si>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</si>
  <si>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</si>
  <si>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</si>
  <si>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</si>
  <si>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</si>
  <si>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</si>
  <si>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</si>
  <si>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</si>
  <si>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</si>
  <si>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</si>
  <si>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</si>
  <si>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</si>
  <si>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</si>
  <si>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</si>
  <si>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</si>
  <si>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</si>
  <si>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</si>
  <si>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</si>
  <si>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</si>
  <si>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</si>
  <si>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</si>
  <si>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</si>
  <si>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</si>
  <si>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</si>
  <si>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</si>
  <si>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</si>
  <si>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</si>
  <si>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</si>
  <si>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</si>
  <si>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</si>
  <si>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</si>
  <si>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</si>
  <si>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</si>
  <si>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</si>
  <si>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</si>
  <si>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</si>
  <si>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</si>
  <si>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</si>
  <si>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</si>
  <si>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</si>
  <si>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</si>
  <si>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</si>
  <si>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</si>
  <si>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</si>
  <si>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</si>
  <si>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</si>
  <si>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</si>
  <si>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</si>
  <si>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</si>
  <si>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</si>
  <si>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</si>
  <si>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</si>
  <si>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</si>
  <si>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</si>
  <si>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</si>
  <si>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</si>
  <si>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</si>
  <si>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</si>
  <si>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</si>
  <si>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</si>
  <si>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</si>
  <si>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</si>
  <si>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</si>
  <si>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</si>
  <si>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</si>
  <si>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</si>
  <si>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</si>
  <si>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</si>
  <si>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</si>
  <si>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</si>
  <si>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</si>
  <si>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</si>
  <si>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</si>
  <si>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</si>
  <si>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</si>
  <si>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</si>
  <si>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</si>
  <si>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</si>
  <si>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</si>
  <si>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</si>
  <si>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</si>
  <si>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</si>
  <si>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</si>
  <si>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</si>
  <si>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</si>
  <si>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</si>
  <si>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</si>
  <si>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</si>
  <si>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</si>
  <si>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</si>
  <si>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</si>
  <si>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</si>
  <si>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</si>
  <si>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</si>
  <si>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</si>
  <si>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</si>
  <si>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</si>
  <si>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</si>
  <si>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</si>
  <si>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</si>
  <si>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</si>
  <si>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</si>
  <si>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</si>
  <si>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</si>
  <si>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</si>
  <si>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</si>
  <si>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</si>
  <si>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</si>
  <si>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</si>
  <si>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</si>
  <si>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</si>
  <si>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</si>
  <si>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</si>
  <si>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</si>
  <si>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</si>
  <si>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</si>
  <si>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</si>
  <si>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</si>
  <si>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</si>
  <si>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</si>
  <si>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</si>
  <si>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</si>
  <si>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</si>
  <si>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</si>
  <si>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</si>
  <si>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</si>
  <si>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</si>
  <si>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</si>
  <si>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</si>
  <si>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</si>
  <si>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</si>
  <si>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</si>
  <si>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</si>
  <si>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</si>
  <si>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</si>
  <si>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</si>
  <si>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</si>
  <si>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</si>
  <si>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</si>
  <si>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</si>
  <si>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</si>
  <si>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</si>
  <si>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</si>
  <si>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</si>
  <si>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</si>
  <si>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</si>
  <si>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</si>
  <si>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</si>
  <si>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</si>
  <si>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</si>
  <si>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</si>
  <si>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</si>
  <si>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</si>
  <si>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</si>
  <si>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</si>
  <si>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</si>
  <si>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</si>
  <si>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</si>
  <si>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</si>
  <si>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</si>
  <si>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</si>
  <si>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</si>
  <si>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</si>
  <si>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</si>
  <si>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</si>
  <si>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</si>
  <si>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</si>
  <si>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</si>
  <si>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</si>
  <si>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</si>
  <si>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</si>
  <si>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</si>
  <si>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</si>
  <si>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</si>
  <si>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</si>
  <si>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</si>
  <si>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</si>
  <si>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</si>
  <si>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</si>
  <si>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</si>
  <si>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</si>
  <si>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</si>
  <si>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</si>
  <si>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</si>
  <si>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</si>
  <si>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</si>
  <si>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</si>
  <si>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</si>
  <si>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</si>
  <si>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</si>
  <si>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</si>
  <si>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</si>
  <si>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</si>
  <si>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</si>
  <si>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</si>
  <si>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</si>
  <si>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</si>
  <si>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</si>
  <si>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</si>
  <si>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</si>
  <si>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</si>
  <si>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</si>
  <si>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</si>
  <si>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</si>
  <si>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</si>
  <si>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</si>
  <si>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</si>
  <si>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</si>
  <si>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</si>
  <si>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</si>
  <si>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</si>
  <si>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</si>
  <si>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</si>
  <si>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</si>
  <si>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</si>
  <si>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</si>
  <si>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</si>
  <si>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</si>
  <si>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</si>
  <si>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</si>
  <si>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</si>
  <si>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</si>
  <si>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</si>
  <si>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</si>
  <si>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</si>
  <si>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</si>
  <si>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</si>
  <si>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</si>
  <si>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</si>
  <si>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</si>
  <si>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</si>
  <si>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</si>
  <si>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</si>
  <si>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</si>
  <si>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</si>
  <si>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</si>
  <si>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</si>
  <si>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</si>
  <si>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</si>
  <si>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</si>
  <si>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</si>
  <si>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</si>
  <si>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</si>
  <si>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</si>
  <si>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</si>
  <si>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</si>
  <si>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</si>
  <si>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</si>
  <si>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</si>
  <si>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</si>
  <si>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</si>
  <si>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</si>
  <si>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</si>
  <si>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</si>
  <si>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</si>
  <si>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</si>
  <si>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</si>
  <si>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</si>
  <si>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</si>
  <si>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</si>
  <si>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</si>
  <si>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</si>
  <si>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</si>
  <si>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</si>
  <si>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</si>
  <si>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</si>
  <si>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</si>
  <si>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</si>
  <si>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</si>
  <si>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</si>
  <si>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</si>
  <si>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</si>
  <si>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</si>
  <si>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</si>
  <si>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</si>
  <si>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</si>
  <si>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</si>
  <si>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</si>
  <si>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</si>
  <si>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</si>
  <si>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</si>
  <si>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</si>
  <si>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</si>
  <si>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</si>
  <si>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</si>
  <si>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</si>
  <si>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</si>
  <si>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</si>
  <si>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</si>
  <si>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</si>
  <si>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</si>
  <si>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</si>
  <si>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</si>
  <si>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</si>
  <si>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</si>
  <si>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</si>
  <si>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</si>
  <si>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</si>
  <si>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</si>
  <si>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</si>
  <si>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</si>
  <si>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</si>
  <si>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</si>
  <si>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</si>
  <si>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</si>
  <si>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</si>
  <si>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</si>
  <si>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</si>
  <si>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</si>
  <si>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</si>
  <si>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</si>
  <si>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</si>
  <si>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</si>
  <si>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</si>
  <si>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</si>
  <si>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</si>
  <si>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</si>
  <si>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</si>
  <si>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</si>
  <si>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</si>
  <si>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</si>
  <si>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</si>
  <si>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</si>
  <si>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</si>
  <si>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</si>
  <si>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</si>
  <si>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</si>
  <si>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</si>
  <si>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</si>
  <si>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</si>
  <si>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</si>
  <si>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</si>
  <si>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</si>
  <si>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</si>
  <si>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</si>
  <si>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</si>
  <si>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</si>
  <si>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</si>
  <si>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</si>
  <si>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</si>
  <si>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</si>
  <si>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</si>
  <si>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</si>
  <si>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</si>
  <si>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</si>
  <si>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</si>
  <si>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</si>
  <si>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</si>
  <si>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</si>
  <si>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</si>
  <si>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</si>
  <si>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</si>
  <si>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</si>
  <si>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</si>
  <si>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</si>
  <si>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</si>
  <si>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</si>
  <si>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</si>
  <si>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</si>
  <si>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</si>
  <si>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</si>
  <si>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</si>
  <si>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</si>
  <si>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</si>
  <si>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</si>
  <si>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</si>
  <si>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</si>
  <si>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</si>
  <si>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</si>
  <si>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</si>
  <si>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</si>
  <si>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</si>
  <si>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</si>
  <si>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</si>
  <si>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</si>
  <si>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</si>
  <si>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</si>
  <si>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</si>
  <si>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</si>
  <si>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</si>
  <si>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</si>
  <si>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</si>
  <si>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</si>
  <si>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</si>
  <si>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</si>
  <si>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</si>
  <si>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</si>
  <si>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</si>
  <si>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</si>
  <si>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</si>
  <si>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</si>
  <si>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</si>
  <si>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</si>
  <si>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</si>
  <si>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</si>
  <si>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</si>
  <si>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</si>
  <si>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</si>
  <si>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</si>
  <si>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</si>
  <si>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</si>
  <si>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</si>
  <si>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</si>
  <si>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</si>
  <si>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</si>
  <si>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</si>
  <si>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</si>
  <si>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</si>
  <si>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</si>
  <si>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</si>
  <si>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</si>
  <si>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</si>
  <si>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</si>
  <si>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</si>
  <si>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</si>
  <si>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</si>
  <si>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</si>
  <si>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</si>
  <si>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</si>
  <si>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</si>
  <si>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</si>
  <si>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</si>
  <si>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</si>
  <si>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</si>
  <si>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</si>
  <si>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</si>
  <si>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</si>
  <si>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</si>
  <si>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</si>
  <si>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</si>
  <si>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</si>
  <si>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</si>
  <si>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</si>
  <si>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</si>
  <si>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</si>
  <si>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</si>
  <si>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</si>
  <si>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</si>
  <si>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</si>
  <si>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</si>
  <si>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</si>
  <si>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</si>
  <si>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</si>
  <si>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</si>
  <si>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</si>
  <si>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</si>
  <si>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</si>
  <si>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</si>
  <si>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</si>
  <si>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</si>
  <si>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</si>
  <si>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</si>
  <si>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</si>
  <si>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</si>
  <si>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</si>
  <si>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</si>
  <si>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</si>
  <si>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</si>
  <si>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</si>
  <si>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</si>
  <si>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</si>
  <si>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</si>
  <si>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</si>
  <si>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</si>
  <si>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</si>
  <si>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</si>
  <si>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</si>
  <si>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</si>
  <si>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</si>
  <si>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</si>
  <si>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</si>
  <si>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</si>
  <si>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</si>
  <si>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</si>
  <si>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</si>
  <si>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</si>
  <si>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</si>
  <si>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</si>
  <si>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</si>
  <si>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</si>
  <si>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</si>
  <si>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</si>
  <si>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</si>
  <si>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</si>
  <si>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</si>
  <si>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</si>
  <si>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</si>
  <si>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</si>
  <si>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</si>
  <si>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</si>
  <si>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</si>
  <si>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</si>
  <si>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</si>
  <si>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</si>
  <si>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</si>
  <si>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</si>
  <si>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</si>
  <si>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</si>
  <si>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</si>
  <si>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</si>
  <si>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</si>
  <si>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</si>
  <si>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</si>
  <si>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</si>
  <si>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</si>
  <si>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</si>
  <si>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</si>
  <si>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</si>
  <si>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</si>
  <si>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</si>
  <si>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</si>
  <si>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</si>
  <si>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</si>
  <si>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</si>
  <si>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</si>
  <si>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</si>
  <si>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</si>
  <si>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</si>
  <si>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</si>
  <si>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</si>
  <si>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</si>
  <si>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</si>
  <si>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</si>
  <si>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</si>
  <si>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</si>
  <si>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</si>
  <si>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</si>
  <si>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</si>
  <si>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</si>
  <si>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</si>
  <si>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</si>
  <si>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</si>
  <si>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</si>
  <si>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</si>
  <si>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</si>
  <si>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</si>
  <si>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</si>
  <si>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</si>
  <si>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</si>
  <si>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</si>
  <si>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</si>
  <si>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</si>
  <si>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</si>
  <si>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</si>
  <si>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</si>
  <si>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</si>
  <si>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</si>
  <si>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</si>
  <si>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</si>
  <si>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</si>
  <si>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</si>
  <si>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</si>
  <si>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</si>
  <si>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</si>
  <si>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</si>
  <si>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</si>
  <si>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</si>
  <si>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</si>
  <si>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</si>
  <si>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</si>
  <si>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</si>
  <si>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</si>
  <si>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</si>
  <si>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</si>
  <si>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</si>
  <si>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</si>
  <si>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</si>
  <si>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</si>
  <si>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</si>
  <si>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</si>
  <si>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</si>
  <si>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</si>
  <si>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</si>
  <si>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</si>
  <si>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</si>
  <si>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</si>
  <si>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</si>
  <si>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</si>
  <si>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</si>
  <si>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</si>
  <si>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</si>
  <si>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</si>
  <si>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</si>
  <si>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</si>
  <si>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</si>
  <si>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</si>
  <si>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</si>
  <si>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</si>
  <si>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</si>
  <si>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</si>
  <si>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</si>
  <si>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</si>
  <si>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</si>
  <si>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</si>
  <si>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</si>
  <si>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</si>
  <si>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</si>
  <si>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</si>
  <si>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</si>
  <si>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</si>
  <si>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</si>
  <si>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</si>
  <si>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</si>
  <si>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</si>
  <si>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</si>
  <si>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</si>
  <si>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</si>
  <si>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</si>
  <si>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</si>
  <si>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</si>
  <si>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</si>
  <si>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</si>
  <si>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</si>
  <si>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</si>
  <si>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</si>
  <si>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</si>
  <si>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</si>
  <si>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</si>
  <si>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</si>
  <si>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</si>
  <si>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</si>
  <si>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</si>
  <si>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</si>
  <si>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</si>
  <si>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</si>
  <si>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</si>
  <si>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</si>
  <si>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</si>
  <si>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</si>
  <si>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</si>
  <si>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</si>
  <si>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</si>
  <si>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</si>
  <si>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</si>
  <si>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</si>
  <si>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</si>
  <si>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</si>
  <si>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</si>
  <si>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</si>
  <si>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</si>
  <si>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</si>
  <si>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</si>
  <si>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</si>
  <si>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</si>
  <si>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</si>
  <si>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</si>
  <si>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</si>
  <si>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</si>
  <si>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</si>
  <si>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</si>
  <si>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</si>
  <si>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</si>
  <si>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</si>
  <si>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</si>
  <si>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</si>
  <si>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</si>
  <si>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</si>
  <si>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</si>
  <si>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</si>
  <si>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</si>
  <si>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</si>
  <si>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</si>
  <si>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</si>
  <si>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</si>
  <si>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</si>
  <si>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</si>
  <si>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</si>
  <si>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</si>
  <si>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</si>
  <si>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</si>
  <si>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</si>
  <si>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</si>
  <si>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</si>
  <si>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</si>
  <si>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</si>
  <si>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</si>
  <si>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</si>
  <si>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</si>
  <si>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</si>
  <si>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</si>
  <si>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</si>
  <si>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</si>
  <si>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</si>
  <si>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</si>
  <si>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</si>
  <si>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</si>
  <si>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</si>
  <si>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</si>
  <si>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</si>
  <si>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</si>
  <si>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</si>
  <si>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</si>
  <si>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</si>
  <si>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</si>
  <si>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</si>
  <si>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</si>
  <si>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</si>
  <si>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</si>
  <si>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</si>
  <si>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</si>
  <si>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</si>
  <si>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</si>
  <si>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</si>
  <si>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</si>
  <si>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</si>
  <si>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</si>
  <si>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</si>
  <si>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</si>
  <si>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</si>
  <si>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</si>
  <si>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</si>
  <si>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</si>
  <si>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</si>
  <si>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</si>
  <si>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</si>
  <si>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</si>
  <si>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</si>
  <si>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</si>
  <si>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</si>
  <si>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</si>
  <si>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</si>
  <si>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</si>
  <si>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</si>
  <si>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</si>
  <si>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</si>
  <si>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</si>
  <si>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</si>
  <si>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</si>
  <si>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</si>
  <si>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</si>
  <si>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</si>
  <si>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</si>
  <si>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</si>
  <si>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</si>
  <si>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</si>
  <si>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</si>
  <si>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</si>
  <si>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</si>
  <si>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</si>
  <si>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</si>
  <si>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</si>
  <si>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</si>
  <si>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</si>
  <si>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</si>
  <si>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</si>
  <si>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</si>
  <si>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</si>
  <si>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</si>
  <si>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</si>
  <si>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</si>
  <si>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</si>
  <si>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</si>
  <si>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</si>
  <si>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</si>
  <si>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</si>
  <si>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</si>
  <si>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</si>
  <si>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</si>
  <si>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</si>
  <si>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</si>
  <si>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</si>
  <si>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</si>
  <si>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</si>
  <si>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</si>
  <si>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</si>
  <si>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</si>
  <si>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</si>
  <si>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</si>
  <si>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</si>
  <si>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</si>
  <si>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</si>
  <si>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</si>
  <si>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</si>
  <si>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</si>
  <si>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</si>
  <si>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</si>
  <si>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</si>
  <si>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</si>
  <si>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</si>
  <si>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</si>
  <si>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</si>
  <si>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</si>
  <si>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</si>
  <si>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</si>
  <si>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</si>
  <si>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</si>
  <si>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</si>
  <si>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</si>
  <si>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</si>
  <si>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</si>
  <si>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</si>
  <si>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</si>
  <si>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</si>
  <si>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</si>
  <si>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</si>
  <si>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</si>
  <si>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</si>
  <si>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</si>
  <si>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</si>
  <si>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</si>
  <si>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</si>
  <si>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</si>
  <si>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</si>
  <si>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</si>
  <si>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</si>
  <si>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</si>
  <si>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</si>
  <si>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</si>
  <si>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</si>
  <si>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</si>
  <si>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</si>
  <si>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</si>
  <si>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</si>
  <si>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</si>
  <si>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</si>
  <si>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</si>
  <si>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</si>
  <si>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</si>
  <si>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</si>
  <si>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</si>
  <si>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</si>
  <si>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</si>
  <si>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</si>
  <si>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</si>
  <si>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</si>
  <si>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</si>
  <si>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</si>
  <si>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</si>
  <si>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</si>
  <si>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</si>
  <si>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</si>
  <si>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</si>
  <si>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</si>
  <si>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</si>
  <si>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</si>
  <si>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</si>
  <si>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</si>
  <si>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</si>
  <si>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</si>
  <si>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</si>
  <si>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</si>
  <si>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</si>
  <si>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</si>
  <si>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</si>
  <si>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</si>
  <si>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</si>
  <si>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</si>
  <si>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</si>
  <si>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</si>
  <si>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</si>
  <si>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</si>
  <si>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</si>
  <si>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</si>
  <si>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</si>
  <si>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</si>
  <si>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</si>
  <si>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</si>
  <si>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</si>
  <si>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</si>
  <si>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</si>
  <si>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</si>
  <si>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</si>
  <si>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</si>
  <si>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</si>
  <si>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</si>
  <si>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</si>
  <si>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</si>
  <si>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</si>
  <si>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</si>
  <si>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</si>
  <si>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</si>
  <si>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</si>
  <si>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</si>
  <si>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</si>
  <si>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</si>
  <si>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</si>
  <si>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</si>
  <si>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</si>
  <si>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</si>
  <si>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</si>
  <si>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</si>
  <si>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</si>
  <si>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</si>
  <si>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</si>
  <si>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</si>
  <si>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</si>
  <si>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</si>
  <si>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</si>
  <si>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</si>
  <si>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</si>
  <si>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</si>
  <si>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</si>
  <si>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</si>
  <si>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</si>
  <si>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</si>
  <si>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</si>
  <si>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</si>
  <si>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</si>
  <si>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</si>
  <si>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</si>
  <si>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</si>
  <si>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</si>
  <si>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</si>
  <si>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</si>
  <si>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</si>
  <si>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</si>
  <si>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</si>
  <si>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</si>
  <si>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</si>
  <si>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</si>
  <si>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</si>
  <si>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</si>
  <si>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</si>
  <si>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</si>
  <si>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</si>
  <si>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</si>
  <si>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</si>
  <si>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</si>
  <si>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</si>
  <si>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</si>
  <si>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</si>
  <si>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</si>
  <si>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</si>
  <si>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</si>
  <si>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</si>
  <si>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</si>
  <si>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</si>
  <si>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</si>
  <si>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</si>
  <si>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</si>
  <si>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</si>
  <si>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</si>
  <si>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</si>
  <si>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</si>
  <si>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</si>
  <si>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</si>
  <si>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</si>
  <si>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</si>
  <si>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</si>
  <si>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</si>
  <si>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</si>
  <si>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</si>
  <si>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</si>
  <si>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</si>
  <si>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</si>
  <si>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</si>
  <si>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</si>
  <si>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</si>
  <si>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</si>
  <si>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</si>
  <si>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</si>
  <si>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</si>
  <si>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</si>
  <si>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</si>
  <si>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</si>
  <si>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</si>
  <si>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</si>
  <si>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</si>
  <si>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</si>
  <si>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</si>
  <si>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</si>
  <si>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</si>
  <si>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</si>
  <si>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</si>
  <si>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</si>
  <si>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</si>
  <si>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</si>
  <si>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</si>
  <si>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</si>
  <si>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</si>
  <si>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</si>
  <si>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</si>
  <si>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</si>
  <si>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</si>
  <si>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</si>
  <si>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</si>
  <si>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</si>
  <si>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</si>
  <si>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</si>
  <si>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</si>
  <si>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</si>
  <si>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</si>
  <si>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</si>
  <si>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</si>
  <si>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</si>
  <si>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</si>
  <si>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</si>
  <si>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</si>
  <si>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</si>
  <si>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</si>
  <si>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</si>
  <si>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</si>
  <si>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</si>
  <si>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</si>
  <si>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</si>
  <si>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</si>
  <si>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</si>
  <si>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</si>
  <si>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</si>
  <si>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</si>
  <si>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</si>
  <si>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</si>
  <si>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</si>
  <si>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</si>
  <si>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</si>
  <si>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</si>
  <si>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</si>
  <si>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</si>
  <si>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</si>
  <si>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</si>
  <si>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</si>
  <si>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</si>
  <si>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</si>
  <si>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</si>
  <si>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</si>
  <si>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</si>
  <si>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</si>
  <si>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</si>
  <si>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</si>
  <si>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</si>
  <si>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</si>
  <si>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</si>
  <si>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</si>
  <si>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</si>
  <si>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</si>
  <si>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</si>
  <si>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</si>
  <si>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</si>
  <si>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</si>
  <si>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</si>
  <si>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</si>
  <si>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</si>
  <si>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</si>
  <si>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</si>
  <si>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</si>
  <si>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</si>
  <si>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</si>
  <si>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</si>
  <si>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</si>
  <si>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</si>
  <si>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</si>
  <si>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</si>
  <si>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</si>
  <si>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</si>
  <si>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</si>
  <si>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</si>
  <si>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</si>
  <si>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</si>
  <si>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</si>
  <si>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</si>
  <si>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</si>
  <si>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</si>
  <si>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</si>
  <si>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</si>
  <si>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</si>
  <si>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</si>
  <si>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</si>
  <si>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</si>
  <si>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</si>
  <si>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</si>
  <si>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</si>
  <si>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</si>
  <si>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</si>
  <si>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</si>
  <si>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</si>
  <si>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</si>
  <si>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</si>
  <si>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</si>
  <si>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</si>
  <si>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</si>
  <si>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</si>
  <si>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</si>
  <si>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</si>
  <si>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</si>
  <si>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</si>
  <si>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</si>
  <si>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</si>
  <si>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</si>
  <si>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</si>
  <si>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</si>
  <si>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</si>
  <si>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</si>
  <si>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</si>
  <si>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</si>
  <si>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</si>
  <si>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</si>
  <si>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</si>
  <si>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</si>
  <si>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</si>
  <si>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</si>
  <si>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</si>
  <si>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</si>
  <si>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</si>
  <si>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</si>
  <si>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</si>
  <si>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</si>
  <si>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</si>
  <si>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</si>
  <si>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</si>
  <si>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</si>
  <si>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</si>
  <si>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</si>
  <si>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</si>
  <si>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</si>
  <si>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</si>
  <si>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</si>
  <si>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</si>
  <si>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</si>
  <si>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</si>
  <si>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</si>
  <si>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</si>
  <si>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</si>
  <si>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</si>
  <si>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</si>
  <si>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</si>
  <si>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</si>
  <si>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</si>
  <si>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</si>
  <si>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</si>
  <si>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</si>
  <si>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</si>
  <si>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</si>
  <si>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</si>
  <si>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</si>
  <si>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</si>
  <si>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</si>
  <si>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</si>
  <si>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</si>
  <si>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</si>
  <si>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</si>
  <si>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</si>
  <si>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</si>
  <si>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</si>
  <si>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</si>
  <si>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</si>
  <si>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</si>
  <si>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</si>
  <si>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</si>
  <si>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</si>
  <si>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</si>
  <si>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</si>
  <si>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</si>
  <si>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</si>
  <si>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</si>
  <si>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</si>
  <si>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</si>
  <si>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</si>
  <si>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</si>
  <si>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</si>
  <si>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</si>
  <si>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</si>
  <si>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</si>
  <si>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</si>
  <si>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</si>
  <si>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</si>
  <si>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</si>
  <si>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</si>
  <si>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</si>
  <si>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</si>
  <si>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</si>
  <si>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</si>
  <si>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</si>
  <si>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</si>
  <si>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</si>
  <si>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</si>
  <si>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</si>
  <si>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</si>
  <si>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</si>
  <si>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</si>
  <si>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</si>
  <si>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</si>
  <si>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</si>
  <si>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</si>
  <si>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</si>
  <si>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</si>
  <si>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</si>
  <si>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</si>
  <si>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</si>
  <si>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</si>
  <si>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</si>
  <si>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</si>
  <si>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</si>
  <si>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</si>
  <si>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</si>
  <si>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</si>
  <si>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</si>
  <si>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</si>
  <si>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</si>
  <si>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</si>
  <si>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</si>
  <si>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</si>
  <si>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</si>
  <si>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</si>
  <si>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</si>
  <si>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</si>
  <si>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</si>
  <si>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</si>
  <si>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</si>
  <si>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</si>
  <si>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</si>
  <si>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</si>
  <si>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</si>
  <si>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</si>
  <si>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</si>
  <si>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</si>
  <si>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</si>
  <si>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</si>
  <si>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</si>
  <si>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</si>
  <si>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</si>
  <si>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</si>
  <si>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</si>
  <si>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</si>
  <si>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</si>
  <si>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</si>
  <si>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</si>
  <si>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</si>
  <si>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</si>
  <si>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</si>
  <si>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</si>
  <si>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</si>
  <si>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</si>
  <si>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</si>
  <si>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</si>
  <si>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</si>
  <si>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</si>
  <si>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</si>
  <si>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</si>
  <si>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</si>
  <si>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</si>
  <si>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</si>
  <si>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</si>
  <si>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</si>
  <si>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</si>
  <si>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</si>
  <si>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</si>
  <si>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</si>
  <si>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</si>
  <si>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</si>
  <si>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</si>
  <si>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</si>
  <si>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</si>
  <si>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</si>
  <si>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</si>
  <si>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</si>
  <si>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</si>
  <si>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</si>
  <si>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</si>
  <si>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</si>
  <si>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</si>
  <si>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</si>
  <si>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</si>
  <si>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</si>
  <si>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</si>
  <si>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</si>
  <si>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</si>
  <si>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</si>
  <si>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</si>
  <si>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</si>
  <si>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</si>
  <si>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</si>
  <si>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</si>
  <si>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</si>
  <si>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</si>
  <si>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</si>
  <si>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</si>
  <si>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</si>
  <si>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</si>
  <si>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</si>
  <si>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</si>
  <si>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</si>
  <si>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</si>
  <si>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</si>
  <si>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</si>
  <si>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</si>
  <si>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</si>
  <si>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</si>
  <si>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</si>
  <si>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</si>
  <si>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</si>
  <si>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</si>
  <si>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</si>
  <si>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</si>
  <si>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</si>
  <si>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</si>
  <si>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</si>
  <si>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</si>
  <si>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</si>
  <si>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</si>
  <si>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</si>
  <si>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</si>
  <si>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</si>
  <si>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</si>
  <si>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</si>
  <si>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</si>
  <si>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</si>
  <si>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</si>
  <si>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</si>
  <si>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</si>
  <si>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</si>
  <si>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</si>
  <si>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</si>
  <si>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</si>
  <si>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</si>
  <si>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</si>
  <si>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</si>
  <si>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</si>
  <si>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</si>
  <si>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</si>
  <si>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</si>
  <si>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</si>
  <si>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</si>
  <si>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</si>
  <si>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</si>
  <si>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</si>
  <si>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</si>
  <si>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</si>
  <si>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</si>
  <si>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</si>
  <si>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</si>
  <si>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</si>
  <si>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</si>
  <si>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</si>
  <si>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</si>
  <si>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</si>
  <si>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</si>
  <si>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</si>
  <si>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</si>
  <si>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</si>
  <si>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</si>
  <si>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</si>
  <si>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</si>
  <si>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</si>
  <si>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</si>
  <si>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</si>
  <si>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</si>
  <si>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</si>
  <si>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</si>
  <si>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</si>
  <si>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</si>
  <si>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</si>
  <si>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</si>
  <si>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</si>
  <si>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</si>
  <si>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</si>
  <si>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</si>
  <si>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</si>
  <si>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</si>
  <si>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</si>
  <si>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</si>
  <si>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</si>
  <si>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</si>
  <si>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</si>
  <si>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</si>
  <si>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</si>
  <si>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</si>
  <si>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</si>
  <si>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</si>
  <si>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</si>
  <si>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</si>
  <si>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</si>
  <si>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</si>
  <si>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</si>
  <si>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</si>
  <si>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</si>
  <si>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</si>
  <si>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</si>
  <si>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</si>
  <si>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</si>
  <si>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</si>
  <si>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</si>
  <si>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</si>
  <si>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</si>
  <si>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</si>
  <si>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</si>
  <si>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</si>
  <si>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</si>
  <si>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</si>
  <si>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</si>
  <si>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</si>
  <si>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</si>
  <si>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</si>
  <si>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</si>
  <si>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</si>
  <si>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</si>
  <si>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</si>
  <si>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</si>
  <si>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</si>
  <si>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</si>
  <si>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</si>
  <si>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</si>
  <si>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</si>
  <si>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</si>
  <si>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</si>
  <si>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</si>
  <si>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</si>
  <si>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</si>
  <si>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</si>
  <si>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</si>
  <si>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</si>
  <si>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</si>
  <si>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</si>
  <si>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</si>
  <si>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</si>
  <si>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</si>
  <si>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</si>
  <si>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</si>
  <si>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</si>
  <si>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</si>
  <si>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</si>
  <si>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</si>
  <si>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</si>
  <si>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</si>
  <si>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</si>
  <si>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</si>
  <si>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</si>
  <si>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</si>
  <si>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</si>
  <si>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</si>
  <si>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</si>
  <si>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</si>
  <si>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</si>
  <si>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</si>
  <si>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</si>
  <si>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</si>
  <si>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</si>
  <si>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</si>
  <si>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</si>
  <si>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</si>
  <si>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</si>
  <si>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</si>
  <si>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</si>
  <si>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</si>
  <si>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</si>
  <si>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</si>
  <si>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</si>
  <si>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</si>
  <si>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</si>
  <si>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</si>
  <si>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</si>
  <si>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</si>
  <si>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</si>
  <si>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</si>
  <si>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</si>
  <si>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</si>
  <si>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</si>
  <si>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</si>
  <si>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</si>
  <si>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</si>
  <si>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</si>
  <si>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</si>
  <si>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</si>
  <si>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</si>
  <si>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</si>
  <si>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</si>
  <si>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</si>
  <si>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</si>
  <si>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</si>
  <si>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</si>
  <si>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</si>
  <si>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</si>
  <si>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</si>
  <si>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</si>
  <si>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</si>
  <si>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</si>
  <si>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</si>
  <si>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</si>
  <si>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</si>
  <si>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</si>
  <si>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</si>
  <si>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</si>
  <si>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</si>
  <si>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</si>
  <si>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</si>
  <si>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</si>
  <si>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</si>
  <si>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</si>
  <si>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</si>
  <si>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</si>
  <si>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</si>
  <si>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</si>
  <si>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</si>
  <si>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</si>
  <si>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</si>
  <si>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</si>
  <si>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</si>
  <si>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</si>
  <si>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</si>
  <si>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</si>
  <si>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</si>
  <si>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</si>
  <si>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</si>
  <si>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</si>
  <si>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</si>
  <si>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</si>
  <si>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</si>
  <si>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</si>
  <si>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</si>
  <si>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</si>
  <si>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</si>
  <si>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</si>
  <si>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</si>
  <si>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</si>
  <si>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</si>
  <si>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</si>
  <si>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</si>
  <si>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</si>
  <si>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</si>
  <si>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</si>
  <si>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</si>
  <si>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</si>
  <si>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</si>
  <si>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</si>
  <si>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</si>
  <si>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</si>
  <si>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</si>
  <si>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</si>
  <si>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</si>
  <si>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</si>
  <si>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</si>
  <si>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</si>
  <si>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</si>
  <si>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</si>
  <si>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</si>
  <si>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</si>
  <si>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</si>
  <si>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</si>
  <si>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</si>
  <si>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</si>
  <si>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</si>
  <si>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</si>
  <si>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</si>
  <si>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</si>
  <si>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</si>
  <si>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</si>
  <si>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</si>
  <si>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</si>
  <si>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</si>
  <si>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</si>
  <si>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</si>
  <si>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</si>
  <si>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</si>
  <si>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</si>
  <si>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</si>
  <si>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</si>
  <si>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</si>
  <si>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</si>
  <si>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</si>
  <si>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</si>
  <si>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</si>
  <si>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</si>
  <si>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</si>
  <si>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</si>
  <si>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</si>
  <si>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</si>
  <si>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</si>
  <si>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</si>
  <si>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</si>
  <si>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</si>
  <si>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</si>
  <si>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</si>
  <si>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</si>
  <si>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</si>
  <si>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</si>
  <si>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</si>
  <si>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</si>
  <si>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</si>
  <si>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</si>
  <si>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</si>
  <si>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</si>
  <si>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</si>
  <si>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</si>
  <si>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</si>
  <si>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</si>
  <si>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</si>
  <si>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</si>
  <si>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</si>
  <si>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</si>
  <si>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</si>
  <si>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</si>
  <si>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</si>
  <si>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</si>
  <si>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</si>
  <si>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</si>
  <si>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</si>
  <si>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</si>
  <si>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</si>
  <si>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</si>
  <si>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</si>
  <si>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</si>
  <si>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</si>
  <si>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</si>
  <si>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</si>
  <si>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</si>
  <si>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</si>
  <si>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</si>
  <si>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</si>
  <si>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</si>
  <si>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</si>
  <si>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</si>
  <si>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</si>
  <si>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</si>
  <si>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</si>
  <si>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</si>
  <si>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</si>
  <si>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</si>
  <si>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</si>
  <si>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</si>
  <si>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</si>
  <si>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</si>
  <si>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</si>
  <si>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</si>
  <si>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</si>
  <si>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</si>
  <si>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</si>
  <si>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</si>
  <si>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</si>
  <si>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</si>
  <si>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</si>
  <si>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</si>
  <si>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</si>
  <si>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</si>
  <si>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</si>
  <si>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</si>
  <si>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</si>
  <si>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</si>
  <si>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</si>
  <si>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</si>
  <si>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</si>
  <si>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</si>
  <si>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</si>
  <si>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</si>
  <si>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</si>
  <si>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</si>
  <si>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</si>
  <si>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</si>
  <si>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</si>
  <si>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</si>
  <si>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</si>
  <si>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</si>
  <si>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</si>
  <si>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</si>
  <si>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</si>
  <si>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</si>
  <si>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</si>
  <si>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</si>
  <si>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</si>
  <si>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</si>
  <si>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</si>
  <si>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</si>
  <si>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</si>
  <si>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</si>
  <si>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</si>
  <si>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</si>
  <si>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</si>
  <si>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</si>
  <si>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</si>
  <si>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</si>
  <si>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</si>
  <si>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</si>
  <si>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</si>
  <si>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</si>
  <si>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</si>
  <si>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</si>
  <si>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</si>
  <si>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</si>
  <si>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</si>
  <si>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</si>
  <si>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</si>
  <si>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</si>
  <si>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</si>
  <si>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</si>
  <si>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</si>
  <si>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</si>
  <si>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</si>
  <si>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</si>
  <si>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</si>
  <si>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</si>
  <si>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</si>
  <si>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</si>
  <si>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</si>
  <si>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</si>
  <si>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</si>
  <si>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</si>
  <si>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</si>
  <si>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</si>
  <si>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</si>
  <si>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</si>
  <si>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</si>
  <si>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</si>
  <si>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</si>
  <si>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</si>
  <si>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</si>
  <si>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</si>
  <si>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</si>
  <si>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</si>
  <si>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</si>
  <si>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</si>
  <si>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</si>
  <si>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</si>
  <si>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</si>
  <si>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</si>
  <si>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</si>
  <si>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</si>
  <si>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</si>
  <si>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</si>
  <si>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</si>
  <si>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</si>
  <si>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</si>
  <si>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</si>
  <si>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</si>
  <si>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</si>
  <si>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</si>
  <si>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</si>
  <si>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</si>
  <si>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</si>
  <si>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</si>
  <si>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</si>
  <si>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</si>
  <si>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</si>
  <si>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</si>
  <si>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</si>
  <si>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</si>
  <si>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</si>
  <si>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</si>
  <si>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</si>
  <si>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</si>
  <si>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</si>
  <si>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</si>
  <si>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</si>
  <si>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</si>
  <si>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</si>
  <si>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</si>
  <si>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</si>
  <si>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</si>
  <si>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</si>
  <si>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</si>
  <si>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</si>
  <si>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</si>
  <si>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</si>
  <si>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</si>
  <si>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</si>
  <si>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</si>
  <si>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</si>
  <si>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</si>
  <si>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</si>
  <si>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</si>
  <si>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</si>
  <si>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</si>
  <si>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</si>
  <si>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</si>
  <si>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</si>
  <si>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</si>
  <si>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</si>
  <si>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</si>
  <si>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</si>
  <si>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</si>
  <si>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</si>
  <si>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</si>
  <si>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</si>
  <si>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</si>
  <si>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</si>
  <si>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</si>
  <si>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</si>
  <si>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</si>
  <si>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</si>
  <si>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</si>
  <si>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</si>
  <si>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</si>
  <si>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</si>
  <si>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</si>
  <si>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</si>
  <si>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</si>
  <si>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</si>
  <si>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</si>
  <si>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</si>
  <si>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</si>
  <si>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</si>
  <si>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</si>
  <si>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</si>
  <si>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</si>
  <si>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</si>
  <si>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</si>
  <si>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</si>
  <si>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</si>
  <si>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</si>
  <si>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</si>
  <si>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</si>
  <si>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</si>
  <si>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</si>
  <si>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</si>
  <si>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</si>
  <si>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</si>
  <si>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</si>
  <si>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</si>
  <si>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</si>
  <si>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</si>
  <si>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</si>
  <si>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</si>
  <si>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</si>
  <si>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</si>
  <si>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</si>
  <si>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</si>
  <si>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</si>
  <si>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</si>
  <si>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</si>
  <si>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</si>
  <si>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</si>
  <si>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</si>
  <si>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</si>
  <si>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</si>
  <si>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</si>
  <si>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</si>
  <si>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</si>
  <si>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</si>
  <si>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</si>
  <si>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</si>
  <si>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</si>
  <si>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</si>
  <si>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</si>
  <si>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</si>
  <si>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</si>
  <si>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</si>
  <si>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</si>
  <si>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</si>
  <si>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</si>
  <si>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</si>
  <si>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</si>
  <si>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</si>
  <si>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</si>
  <si>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</si>
  <si>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</si>
  <si>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</si>
  <si>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</si>
  <si>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</si>
  <si>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</si>
  <si>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</si>
  <si>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</si>
  <si>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</si>
  <si>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</si>
  <si>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</si>
  <si>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</si>
  <si>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</si>
  <si>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</si>
  <si>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</si>
  <si>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</si>
  <si>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</si>
  <si>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</si>
  <si>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</si>
  <si>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</si>
  <si>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</si>
  <si>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</si>
  <si>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</si>
  <si>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</si>
  <si>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</si>
  <si>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</si>
  <si>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</si>
  <si>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</si>
  <si>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</si>
  <si>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</si>
  <si>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</si>
  <si>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</si>
  <si>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</si>
  <si>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</si>
  <si>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</si>
  <si>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</si>
  <si>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</si>
  <si>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</si>
  <si>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</si>
  <si>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</si>
  <si>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</si>
  <si>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</si>
  <si>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</si>
  <si>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</si>
  <si>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</si>
  <si>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</si>
  <si>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</si>
  <si>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</si>
  <si>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</si>
  <si>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</si>
  <si>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</si>
  <si>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</si>
  <si>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</si>
  <si>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</si>
  <si>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</si>
  <si>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</si>
  <si>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</si>
  <si>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</si>
  <si>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</si>
  <si>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</si>
  <si>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</si>
  <si>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</si>
  <si>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</si>
  <si>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</si>
  <si>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</si>
  <si>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</si>
  <si>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</si>
  <si>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</si>
  <si>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</si>
  <si>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</si>
  <si>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</si>
  <si>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</si>
  <si>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</si>
  <si>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</si>
  <si>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</si>
  <si>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</si>
  <si>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</si>
  <si>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</si>
  <si>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</si>
  <si>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</si>
  <si>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</si>
  <si>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</si>
  <si>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</si>
  <si>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</si>
  <si>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</si>
  <si>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</si>
  <si>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</si>
  <si>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</si>
  <si>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</si>
  <si>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</si>
  <si>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</si>
  <si>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</si>
  <si>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</si>
  <si>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</si>
  <si>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</si>
  <si>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</si>
  <si>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</si>
  <si>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</si>
  <si>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</si>
  <si>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</si>
  <si>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</si>
  <si>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</si>
  <si>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</si>
  <si>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</si>
  <si>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</si>
  <si>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</si>
  <si>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</si>
  <si>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</si>
  <si>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</si>
  <si>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</si>
  <si>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</si>
  <si>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</si>
  <si>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</si>
  <si>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</si>
  <si>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</si>
  <si>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</si>
  <si>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</si>
  <si>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</si>
  <si>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</si>
  <si>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</si>
  <si>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</si>
  <si>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</si>
  <si>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</si>
  <si>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</si>
  <si>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</si>
  <si>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</si>
  <si>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</si>
  <si>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</si>
  <si>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</si>
  <si>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</si>
  <si>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</si>
  <si>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</si>
  <si>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</si>
  <si>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</si>
  <si>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</si>
  <si>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</si>
  <si>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</si>
  <si>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</si>
  <si>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</si>
  <si>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</si>
  <si>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</si>
  <si>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</si>
  <si>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</si>
  <si>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</si>
  <si>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</si>
  <si>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</si>
  <si>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</si>
  <si>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</si>
  <si>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</si>
  <si>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</si>
  <si>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</si>
  <si>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</si>
  <si>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</si>
  <si>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</si>
  <si>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</si>
  <si>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</si>
  <si>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</si>
  <si>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</si>
  <si>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</si>
  <si>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</si>
  <si>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</si>
  <si>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</si>
  <si>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</si>
  <si>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</si>
  <si>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</si>
  <si>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</si>
  <si>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</si>
  <si>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</si>
  <si>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</si>
  <si>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</si>
  <si>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</si>
  <si>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</si>
  <si>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</si>
  <si>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</si>
  <si>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</si>
  <si>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</si>
  <si>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</si>
  <si>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</si>
  <si>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</si>
  <si>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</si>
  <si>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</si>
  <si>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</si>
  <si>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</si>
  <si>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</si>
  <si>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</si>
  <si>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</si>
  <si>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</si>
  <si>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</si>
  <si>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</si>
  <si>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</si>
  <si>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</si>
  <si>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</si>
  <si>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</si>
  <si>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</si>
  <si>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</si>
  <si>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</si>
  <si>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</si>
  <si>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</si>
  <si>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</si>
  <si>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</si>
  <si>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</si>
  <si>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</si>
  <si>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</si>
  <si>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</si>
  <si>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</si>
  <si>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</si>
  <si>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</si>
  <si>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</si>
  <si>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</si>
  <si>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</si>
  <si>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</si>
  <si>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</si>
  <si>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</si>
  <si>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</si>
  <si>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</si>
  <si>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</si>
  <si>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</si>
  <si>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</si>
  <si>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</si>
  <si>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</si>
  <si>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</si>
  <si>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</si>
  <si>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</si>
  <si>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</si>
  <si>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</si>
  <si>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</si>
  <si>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</si>
  <si>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</si>
  <si>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</si>
  <si>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</si>
  <si>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</si>
  <si>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</si>
  <si>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</si>
  <si>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</si>
  <si>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</si>
  <si>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</si>
  <si>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</si>
  <si>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</si>
  <si>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</si>
  <si>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</si>
  <si>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</si>
  <si>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</si>
  <si>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</si>
  <si>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</si>
  <si>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</si>
  <si>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</si>
  <si>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</si>
  <si>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</si>
  <si>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</si>
  <si>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</si>
  <si>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</si>
  <si>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</si>
  <si>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</si>
  <si>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</si>
  <si>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</si>
  <si>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</si>
  <si>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</si>
  <si>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</si>
  <si>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</si>
  <si>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</si>
  <si>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</si>
  <si>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</si>
  <si>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</si>
  <si>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</si>
  <si>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</si>
  <si>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</si>
  <si>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</si>
  <si>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</si>
  <si>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</si>
  <si>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</si>
  <si>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</si>
  <si>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</si>
  <si>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</si>
  <si>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</si>
  <si>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</si>
  <si>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</si>
  <si>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</si>
  <si>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</si>
  <si>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</si>
  <si>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</si>
  <si>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</si>
  <si>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</si>
  <si>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</si>
  <si>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</si>
  <si>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</si>
  <si>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</si>
  <si>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</si>
  <si>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</si>
  <si>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</si>
  <si>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</si>
  <si>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</si>
  <si>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</si>
  <si>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</si>
  <si>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</si>
  <si>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</si>
  <si>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</si>
  <si>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</si>
  <si>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</si>
  <si>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</si>
  <si>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</si>
  <si>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</si>
  <si>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</si>
  <si>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</si>
  <si>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</si>
  <si>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</si>
  <si>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</si>
  <si>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</si>
  <si>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</si>
  <si>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</si>
  <si>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</si>
  <si>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</si>
  <si>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</si>
  <si>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</si>
  <si>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</si>
  <si>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</si>
  <si>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</si>
  <si>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</si>
  <si>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</si>
  <si>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</si>
  <si>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</si>
  <si>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</si>
  <si>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</si>
  <si>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</si>
  <si>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</si>
  <si>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</si>
  <si>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</si>
  <si>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</si>
  <si>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</si>
  <si>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</si>
  <si>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</si>
  <si>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</si>
  <si>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</si>
  <si>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</si>
  <si>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</si>
  <si>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</si>
  <si>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</si>
  <si>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</si>
  <si>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</si>
  <si>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</si>
  <si>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</si>
  <si>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</si>
  <si>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</si>
  <si>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</si>
  <si>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</si>
  <si>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</si>
  <si>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</si>
  <si>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</si>
  <si>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</si>
  <si>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</si>
  <si>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</si>
  <si>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</si>
  <si>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</si>
  <si>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</si>
  <si>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</si>
  <si>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</si>
  <si>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</si>
  <si>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</si>
  <si>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</si>
  <si>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</si>
  <si>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</si>
  <si>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</si>
  <si>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</si>
  <si>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</si>
  <si>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</si>
  <si>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</si>
  <si>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</si>
  <si>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</si>
  <si>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</si>
  <si>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</si>
  <si>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</si>
  <si>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</si>
  <si>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</si>
  <si>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</si>
  <si>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</si>
  <si>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</si>
  <si>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</si>
  <si>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</si>
  <si>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</si>
  <si>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</si>
  <si>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</si>
  <si>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</si>
  <si>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</si>
  <si>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</si>
  <si>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</si>
  <si>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</si>
  <si>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</si>
  <si>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</si>
  <si>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</si>
  <si>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</si>
  <si>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</si>
  <si>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</si>
  <si>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</si>
  <si>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</si>
  <si>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</si>
  <si>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</si>
  <si>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</si>
  <si>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</si>
  <si>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</si>
  <si>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</si>
  <si>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</si>
  <si>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</si>
  <si>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</si>
  <si>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</si>
  <si>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</si>
  <si>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</si>
  <si>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</si>
  <si>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</si>
  <si>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</si>
  <si>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</si>
  <si>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</si>
  <si>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</si>
  <si>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</si>
  <si>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</si>
  <si>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</si>
  <si>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</si>
  <si>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</si>
  <si>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</si>
  <si>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</si>
  <si>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</si>
  <si>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</si>
  <si>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</si>
  <si>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</si>
  <si>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</si>
  <si>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</si>
  <si>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</si>
  <si>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</si>
  <si>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</si>
  <si>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</si>
  <si>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</si>
  <si>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</si>
  <si>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</si>
  <si>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</si>
  <si>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</si>
  <si>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</si>
  <si>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</si>
  <si>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</si>
  <si>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</si>
  <si>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</si>
  <si>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</si>
  <si>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</si>
  <si>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</si>
  <si>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</si>
  <si>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</si>
  <si>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</si>
  <si>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</si>
  <si>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</si>
  <si>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</si>
  <si>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</si>
  <si>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</si>
  <si>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</si>
  <si>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</si>
  <si>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</si>
  <si>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</si>
  <si>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</si>
  <si>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</si>
  <si>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</si>
  <si>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</si>
  <si>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</si>
  <si>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</si>
  <si>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</si>
  <si>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</si>
  <si>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</si>
  <si>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</si>
  <si>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</si>
  <si>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</si>
  <si>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</si>
  <si>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</si>
  <si>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</si>
  <si>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</si>
  <si>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</si>
  <si>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</si>
  <si>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</si>
  <si>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</si>
  <si>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</si>
  <si>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</si>
  <si>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</si>
  <si>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</si>
  <si>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</si>
  <si>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</si>
  <si>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</si>
  <si>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</si>
  <si>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</si>
  <si>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</si>
  <si>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</si>
  <si>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</si>
  <si>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</si>
  <si>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</si>
  <si>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</si>
  <si>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</si>
  <si>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</si>
  <si>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</si>
  <si>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</si>
  <si>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</si>
  <si>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</si>
  <si>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</si>
  <si>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</si>
  <si>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</si>
  <si>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</si>
  <si>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</si>
  <si>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</si>
  <si>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</si>
  <si>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</si>
  <si>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</si>
  <si>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</si>
  <si>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</si>
  <si>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</si>
  <si>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</si>
  <si>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</si>
  <si>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</si>
  <si>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</si>
  <si>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</si>
  <si>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</si>
  <si>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</si>
  <si>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</si>
  <si>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</si>
  <si>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</si>
  <si>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</si>
  <si>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</si>
  <si>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</si>
  <si>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</si>
  <si>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</si>
  <si>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</si>
  <si>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</si>
  <si>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</si>
  <si>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</si>
  <si>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</si>
  <si>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</si>
  <si>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</si>
  <si>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</si>
  <si>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</si>
  <si>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</si>
  <si>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</si>
  <si>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</si>
  <si>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</si>
  <si>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</si>
  <si>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</si>
  <si>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</si>
  <si>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</si>
  <si>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</si>
  <si>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</si>
  <si>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</si>
  <si>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</si>
  <si>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</si>
  <si>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</si>
  <si>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</si>
  <si>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</si>
  <si>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</si>
  <si>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</si>
  <si>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</si>
  <si>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</si>
  <si>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</si>
  <si>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</si>
  <si>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</si>
  <si>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</si>
  <si>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</si>
  <si>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</si>
  <si>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</si>
  <si>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</si>
  <si>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</si>
  <si>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</si>
  <si>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</si>
  <si>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</si>
  <si>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</si>
  <si>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</si>
  <si>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</si>
  <si>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</si>
  <si>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</si>
  <si>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</si>
  <si>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</si>
  <si>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</si>
  <si>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</si>
  <si>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</si>
  <si>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</si>
  <si>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</si>
  <si>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</si>
  <si>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</si>
  <si>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</si>
  <si>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</si>
  <si>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</si>
  <si>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</si>
  <si>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</si>
  <si>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</si>
  <si>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</si>
  <si>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</si>
  <si>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</si>
  <si>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</si>
  <si>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</si>
  <si>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</si>
  <si>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</si>
  <si>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</si>
  <si>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</si>
  <si>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</si>
  <si>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</si>
  <si>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</si>
  <si>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</si>
  <si>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</si>
  <si>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</si>
  <si>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</si>
  <si>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</si>
  <si>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</si>
  <si>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</si>
  <si>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</si>
  <si>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</si>
  <si>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</si>
  <si>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</si>
  <si>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</si>
  <si>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</si>
  <si>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</si>
  <si>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</si>
  <si>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</si>
  <si>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</si>
  <si>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</si>
  <si>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</si>
  <si>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</si>
  <si>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</si>
  <si>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</si>
  <si>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</si>
  <si>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</si>
  <si>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</si>
  <si>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</si>
  <si>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</si>
  <si>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</si>
  <si>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</si>
  <si>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</si>
  <si>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</si>
  <si>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</si>
  <si>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</si>
  <si>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</si>
  <si>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</si>
  <si>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</si>
  <si>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</si>
  <si>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</si>
  <si>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</si>
  <si>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</si>
  <si>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</si>
  <si>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</si>
  <si>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</si>
  <si>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</si>
  <si>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</si>
  <si>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</si>
  <si>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</si>
  <si>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</si>
  <si>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</si>
  <si>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</si>
  <si>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</si>
  <si>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</si>
  <si>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</si>
  <si>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</si>
  <si>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</si>
  <si>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</si>
  <si>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</si>
  <si>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</si>
  <si>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</si>
  <si>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</si>
  <si>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</si>
  <si>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</si>
  <si>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</si>
  <si>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</si>
  <si>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</si>
  <si>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</si>
  <si>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</si>
  <si>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</si>
  <si>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</si>
  <si>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</si>
  <si>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</si>
  <si>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</si>
  <si>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</si>
  <si>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</si>
  <si>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</si>
  <si>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</si>
  <si>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</si>
  <si>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</si>
  <si>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</si>
  <si>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</si>
  <si>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</si>
  <si>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</si>
  <si>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</si>
  <si>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</si>
  <si>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</si>
  <si>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</si>
  <si>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</si>
  <si>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</si>
  <si>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</si>
  <si>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</si>
  <si>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</si>
  <si>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</si>
  <si>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</si>
  <si>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</si>
  <si>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</si>
  <si>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</si>
  <si>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</si>
  <si>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</si>
  <si>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</si>
  <si>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</si>
  <si>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</si>
  <si>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</si>
  <si>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</si>
  <si>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</si>
  <si>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</si>
  <si>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</si>
  <si>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</si>
  <si>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</si>
  <si>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</si>
  <si>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</si>
  <si>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</si>
  <si>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</si>
  <si>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</si>
  <si>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</si>
  <si>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</si>
  <si>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</si>
  <si>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</si>
  <si>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</si>
  <si>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</si>
  <si>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</si>
  <si>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</si>
  <si>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</si>
  <si>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</si>
  <si>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</si>
  <si>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</si>
  <si>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</si>
  <si>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</si>
  <si>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</si>
  <si>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</si>
  <si>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</si>
  <si>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</si>
  <si>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</si>
  <si>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</si>
  <si>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</si>
  <si>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</si>
  <si>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</si>
  <si>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</si>
  <si>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</si>
  <si>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</si>
  <si>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</si>
  <si>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</si>
  <si>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</si>
  <si>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</si>
  <si>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</si>
  <si>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</si>
  <si>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</si>
  <si>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</si>
  <si>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</si>
  <si>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</si>
  <si>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</si>
  <si>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</si>
  <si>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</si>
  <si>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</si>
  <si>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</si>
  <si>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</si>
  <si>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</si>
  <si>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</si>
  <si>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</si>
  <si>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</si>
  <si>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</si>
  <si>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</si>
  <si>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</si>
  <si>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</si>
  <si>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</si>
  <si>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</si>
  <si>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</si>
  <si>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</si>
  <si>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</si>
  <si>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</si>
  <si>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</si>
  <si>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</si>
  <si>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</si>
  <si>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</si>
  <si>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</si>
  <si>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</si>
  <si>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</si>
  <si>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</si>
  <si>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</si>
  <si>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</si>
  <si>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</si>
  <si>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</si>
  <si>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</si>
  <si>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</si>
  <si>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</si>
  <si>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</si>
  <si>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</si>
  <si>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</si>
  <si>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</si>
  <si>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</si>
  <si>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</si>
  <si>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</si>
  <si>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</si>
  <si>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</si>
  <si>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</si>
  <si>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</si>
  <si>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</si>
  <si>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</si>
  <si>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</si>
  <si>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</si>
  <si>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</si>
  <si>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</si>
  <si>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</si>
  <si>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</si>
  <si>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</si>
  <si>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</si>
  <si>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</si>
  <si>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</si>
  <si>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</si>
  <si>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</si>
  <si>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</si>
  <si>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</si>
  <si>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</si>
  <si>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</si>
  <si>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</si>
  <si>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</si>
  <si>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</si>
  <si>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</si>
  <si>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</si>
  <si>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</si>
  <si>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</si>
  <si>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</si>
  <si>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</si>
  <si>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</si>
  <si>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</si>
  <si>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</si>
  <si>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</si>
  <si>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</si>
  <si>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</si>
  <si>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</si>
  <si>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</si>
  <si>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</si>
  <si>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</si>
  <si>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</si>
  <si>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</si>
  <si>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</si>
  <si>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</si>
  <si>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</si>
  <si>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</si>
  <si>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</si>
  <si>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</si>
  <si>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</si>
  <si>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</si>
  <si>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</si>
  <si>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</si>
  <si>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</si>
  <si>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</si>
  <si>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</si>
  <si>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</si>
  <si>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</si>
  <si>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</si>
  <si>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</si>
  <si>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</si>
  <si>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</si>
  <si>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</si>
  <si>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</si>
  <si>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</si>
  <si>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</si>
  <si>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</si>
  <si>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</si>
  <si>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</si>
  <si>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</si>
  <si>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</si>
  <si>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</si>
  <si>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</si>
  <si>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</si>
  <si>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</si>
  <si>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</si>
  <si>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</si>
  <si>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</si>
  <si>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</si>
  <si>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</si>
  <si>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</si>
  <si>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</si>
  <si>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</si>
  <si>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</si>
  <si>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</si>
  <si>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</si>
  <si>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</si>
  <si>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</si>
  <si>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</si>
  <si>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</si>
  <si>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</si>
  <si>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</si>
  <si>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</si>
  <si>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</si>
  <si>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</si>
  <si>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</si>
  <si>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</si>
  <si>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</si>
  <si>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</si>
  <si>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</si>
  <si>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</si>
  <si>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</si>
  <si>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</si>
  <si>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</si>
  <si>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</si>
  <si>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</si>
  <si>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</si>
  <si>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</si>
  <si>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</si>
  <si>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</si>
  <si>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</si>
  <si>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</si>
  <si>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</si>
  <si>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</si>
  <si>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</si>
  <si>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</si>
  <si>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</si>
  <si>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</si>
  <si>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</si>
  <si>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</si>
  <si>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</si>
  <si>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</si>
  <si>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</si>
  <si>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</si>
  <si>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</si>
  <si>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</si>
  <si>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</si>
  <si>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</si>
  <si>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</si>
  <si>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</si>
  <si>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</si>
  <si>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</si>
  <si>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</si>
  <si>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</si>
  <si>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</si>
  <si>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</si>
  <si>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</si>
  <si>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</si>
  <si>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</si>
  <si>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</si>
  <si>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</si>
  <si>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</si>
  <si>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</si>
  <si>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</si>
  <si>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</si>
  <si>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</si>
  <si>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</si>
  <si>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</si>
  <si>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</si>
  <si>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</si>
  <si>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</si>
  <si>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</si>
  <si>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</si>
  <si>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</si>
  <si>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</si>
  <si>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</si>
  <si>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</si>
  <si>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</si>
  <si>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</si>
  <si>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</si>
  <si>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</si>
  <si>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</si>
  <si>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</si>
  <si>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</si>
  <si>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</si>
  <si>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</si>
  <si>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</si>
  <si>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</si>
  <si>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</si>
  <si>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</si>
  <si>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</si>
  <si>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</si>
  <si>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</si>
  <si>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</si>
  <si>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</si>
  <si>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</si>
  <si>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</si>
  <si>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</si>
  <si>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</si>
  <si>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</si>
  <si>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</si>
  <si>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</si>
  <si>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</si>
  <si>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</si>
  <si>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</si>
  <si>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</si>
  <si>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</si>
  <si>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</si>
  <si>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</si>
  <si>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</si>
  <si>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</si>
  <si>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</si>
  <si>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</si>
  <si>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</si>
  <si>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</si>
  <si>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</si>
  <si>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</si>
  <si>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</si>
  <si>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</si>
  <si>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</si>
  <si>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</si>
  <si>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</si>
  <si>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</si>
  <si>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</si>
  <si>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</si>
  <si>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</si>
  <si>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</si>
  <si>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</si>
  <si>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</si>
  <si>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</si>
  <si>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</si>
  <si>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</si>
  <si>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</si>
  <si>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</si>
  <si>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</si>
  <si>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</si>
  <si>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</si>
  <si>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</si>
  <si>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</si>
  <si>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</si>
  <si>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</si>
  <si>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</si>
  <si>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</si>
  <si>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</si>
  <si>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</si>
  <si>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</si>
  <si>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</si>
  <si>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</si>
  <si>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</si>
  <si>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</si>
  <si>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</si>
  <si>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</si>
  <si>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</si>
  <si>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</si>
  <si>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</si>
  <si>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</si>
  <si>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</si>
  <si>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</si>
  <si>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</si>
  <si>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</si>
  <si>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</si>
  <si>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</si>
  <si>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</si>
  <si>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</si>
  <si>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</si>
  <si>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</si>
  <si>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</si>
  <si>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</si>
  <si>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</si>
  <si>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</si>
  <si>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</si>
  <si>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</si>
  <si>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</si>
  <si>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</si>
  <si>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</si>
  <si>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</si>
  <si>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</si>
  <si>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</si>
  <si>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</si>
  <si>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</si>
  <si>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</si>
  <si>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</si>
  <si>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</si>
  <si>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</si>
  <si>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</si>
  <si>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</si>
  <si>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</si>
  <si>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</si>
  <si>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</si>
  <si>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</si>
  <si>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</si>
  <si>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</si>
  <si>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</si>
  <si>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</si>
  <si>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</si>
  <si>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</si>
  <si>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</si>
  <si>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</si>
  <si>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</si>
  <si>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</si>
  <si>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</si>
  <si>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</si>
  <si>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</si>
  <si>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</si>
  <si>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</si>
  <si>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</si>
  <si>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</si>
  <si>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</si>
  <si>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</si>
  <si>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</si>
  <si>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</si>
  <si>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</si>
  <si>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</si>
  <si>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</si>
  <si>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</si>
  <si>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</si>
  <si>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</si>
  <si>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</si>
  <si>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</si>
  <si>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</si>
  <si>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</si>
  <si>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</si>
  <si>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</si>
  <si>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</si>
  <si>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</si>
  <si>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</si>
  <si>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</si>
  <si>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</si>
  <si>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</si>
  <si>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</si>
  <si>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</si>
  <si>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</si>
  <si>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</si>
  <si>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</si>
  <si>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</si>
  <si>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</si>
  <si>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</si>
  <si>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</si>
  <si>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</si>
  <si>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</si>
  <si>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</si>
  <si>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</si>
  <si>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</si>
  <si>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</si>
  <si>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</si>
  <si>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</si>
  <si>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</si>
  <si>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</si>
  <si>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</si>
  <si>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</si>
  <si>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</si>
  <si>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</si>
  <si>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</si>
  <si>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</si>
  <si>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</si>
  <si>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</si>
  <si>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</si>
  <si>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</si>
  <si>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</si>
  <si>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</si>
  <si>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</si>
  <si>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</si>
  <si>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</si>
  <si>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</si>
  <si>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</si>
  <si>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</si>
  <si>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</si>
  <si>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</si>
  <si>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</si>
  <si>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</si>
  <si>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</si>
  <si>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</si>
  <si>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</si>
  <si>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</si>
  <si>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</si>
  <si>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</si>
  <si>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</si>
  <si>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</si>
  <si>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</si>
  <si>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</si>
  <si>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</si>
  <si>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</si>
  <si>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</si>
  <si>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</si>
  <si>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</si>
  <si>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</si>
  <si>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</si>
  <si>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</si>
  <si>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</si>
  <si>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</si>
  <si>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</si>
  <si>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</si>
  <si>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</si>
  <si>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</si>
  <si>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</si>
  <si>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</si>
  <si>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</si>
  <si>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</si>
  <si>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</si>
  <si>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</si>
  <si>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</si>
  <si>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</si>
  <si>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</si>
  <si>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</si>
  <si>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</si>
  <si>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</si>
  <si>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</si>
  <si>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</si>
  <si>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</si>
  <si>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</si>
  <si>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</si>
  <si>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</si>
  <si>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</si>
  <si>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</si>
  <si>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</si>
  <si>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</si>
  <si>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</si>
  <si>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</si>
  <si>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</si>
  <si>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</si>
  <si>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</si>
  <si>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</si>
  <si>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</si>
  <si>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</si>
  <si>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</si>
  <si>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</si>
  <si>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</si>
  <si>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</si>
  <si>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</si>
  <si>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</si>
  <si>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</si>
  <si>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</si>
  <si>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</si>
  <si>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</si>
  <si>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</si>
  <si>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</si>
  <si>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</si>
  <si>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</si>
  <si>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</si>
  <si>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</si>
  <si>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</si>
  <si>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</si>
  <si>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</si>
  <si>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</si>
  <si>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</si>
  <si>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</si>
  <si>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</si>
  <si>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</si>
  <si>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</si>
  <si>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</si>
  <si>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</si>
  <si>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</si>
  <si>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</si>
  <si>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</si>
  <si>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</si>
  <si>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</si>
  <si>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</si>
  <si>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</si>
  <si>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</si>
  <si>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</si>
  <si>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</si>
  <si>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</si>
  <si>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</si>
  <si>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</si>
  <si>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</si>
  <si>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</si>
  <si>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</si>
  <si>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</si>
  <si>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</si>
  <si>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</si>
  <si>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</si>
  <si>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</si>
  <si>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</si>
  <si>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</si>
  <si>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</si>
  <si>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</si>
  <si>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</si>
  <si>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</si>
  <si>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</si>
  <si>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</si>
  <si>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</si>
  <si>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</si>
  <si>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</si>
  <si>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</si>
  <si>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</si>
  <si>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</si>
  <si>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</si>
  <si>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</si>
  <si>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</si>
  <si>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</si>
  <si>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</si>
  <si>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</si>
  <si>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</si>
  <si>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</si>
  <si>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</si>
  <si>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</si>
  <si>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</si>
  <si>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</si>
  <si>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</si>
  <si>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</si>
  <si>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</si>
  <si>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</si>
  <si>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</si>
  <si>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</si>
  <si>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</si>
  <si>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</si>
  <si>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</si>
  <si>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</si>
  <si>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</si>
  <si>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</si>
  <si>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</si>
  <si>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</si>
  <si>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</si>
  <si>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</si>
  <si>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</si>
  <si>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</si>
  <si>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</si>
  <si>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</si>
  <si>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</si>
  <si>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</si>
  <si>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</si>
  <si>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</si>
  <si>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</si>
  <si>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</si>
  <si>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</si>
  <si>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</si>
  <si>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</si>
  <si>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</si>
  <si>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</si>
  <si>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</si>
  <si>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</si>
  <si>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</si>
  <si>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</si>
  <si>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</si>
  <si>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</si>
  <si>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</si>
  <si>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</si>
  <si>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</si>
  <si>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</si>
  <si>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</si>
  <si>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</si>
  <si>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</si>
  <si>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</si>
  <si>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</si>
  <si>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</si>
  <si>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</si>
  <si>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</si>
  <si>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</si>
  <si>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</si>
  <si>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</si>
  <si>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</si>
  <si>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</si>
  <si>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</si>
  <si>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</si>
  <si>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</si>
  <si>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</si>
  <si>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</si>
  <si>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</si>
  <si>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</si>
  <si>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</si>
  <si>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</si>
  <si>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</si>
  <si>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</si>
  <si>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</si>
  <si>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</si>
  <si>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</si>
  <si>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</si>
  <si>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</si>
  <si>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</si>
  <si>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</si>
  <si>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</si>
  <si>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</si>
  <si>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</si>
  <si>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</si>
  <si>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</si>
  <si>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</si>
  <si>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</si>
  <si>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</si>
  <si>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</si>
  <si>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</si>
  <si>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</si>
  <si>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</si>
  <si>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</si>
  <si>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</si>
  <si>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</si>
  <si>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</si>
  <si>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</si>
  <si>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</si>
  <si>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</si>
  <si>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</si>
  <si>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</si>
  <si>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</si>
  <si>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</si>
  <si>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</si>
  <si>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</si>
  <si>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</si>
  <si>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</si>
  <si>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</si>
  <si>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</si>
  <si>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</si>
  <si>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</si>
  <si>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</si>
  <si>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</si>
  <si>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</si>
  <si>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</si>
  <si>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</si>
  <si>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</si>
  <si>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</si>
  <si>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</si>
  <si>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</si>
  <si>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</si>
  <si>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</si>
  <si>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</si>
  <si>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</si>
  <si>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</si>
  <si>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</si>
  <si>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</si>
  <si>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</si>
  <si>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</si>
  <si>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</si>
  <si>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</si>
  <si>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</si>
  <si>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</si>
  <si>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</si>
  <si>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</si>
  <si>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</si>
  <si>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</si>
  <si>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</si>
  <si>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</si>
  <si>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</si>
  <si>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</si>
  <si>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</si>
  <si>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</si>
  <si>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</si>
  <si>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</si>
  <si>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</si>
  <si>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</si>
  <si>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</si>
  <si>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</si>
  <si>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</si>
  <si>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</si>
  <si>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</si>
  <si>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</si>
  <si>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</si>
  <si>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</si>
  <si>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</si>
  <si>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</si>
  <si>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</si>
  <si>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</si>
  <si>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</si>
  <si>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</si>
  <si>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</si>
  <si>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</si>
  <si>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</si>
  <si>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</si>
  <si>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</si>
  <si>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</si>
  <si>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</si>
  <si>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</si>
  <si>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</si>
  <si>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</si>
  <si>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</si>
  <si>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</si>
  <si>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</si>
  <si>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</si>
  <si>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</si>
  <si>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</si>
  <si>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</si>
  <si>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</si>
  <si>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</si>
  <si>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</si>
  <si>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</si>
  <si>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</si>
  <si>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</si>
  <si>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</si>
  <si>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</si>
  <si>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</si>
  <si>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</si>
  <si>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</si>
  <si>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</si>
  <si>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</si>
  <si>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</si>
  <si>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</si>
  <si>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</si>
  <si>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</si>
  <si>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</si>
  <si>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</si>
  <si>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</si>
  <si>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</si>
  <si>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</si>
  <si>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</si>
  <si>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</si>
  <si>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</si>
  <si>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</si>
  <si>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</si>
  <si>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</si>
  <si>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</si>
  <si>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</si>
  <si>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</si>
  <si>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</si>
  <si>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</si>
  <si>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</si>
  <si>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</si>
  <si>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</si>
  <si>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</si>
  <si>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</si>
  <si>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</si>
  <si>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</si>
  <si>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</si>
  <si>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</si>
  <si>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</si>
  <si>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</si>
  <si>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</si>
  <si>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</si>
  <si>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</si>
  <si>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</si>
  <si>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</si>
  <si>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</si>
  <si>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</si>
  <si>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</si>
  <si>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</si>
  <si>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</si>
  <si>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</si>
  <si>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</si>
  <si>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</si>
  <si>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</si>
  <si>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</si>
  <si>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</si>
  <si>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</si>
  <si>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</si>
  <si>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</si>
  <si>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</si>
  <si>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</si>
  <si>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</si>
  <si>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</si>
  <si>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</si>
  <si>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</si>
  <si>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</si>
  <si>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</si>
  <si>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</si>
  <si>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</si>
  <si>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</si>
  <si>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</si>
  <si>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</si>
  <si>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</si>
  <si>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</si>
  <si>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</si>
  <si>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</si>
  <si>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</si>
  <si>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</si>
  <si>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</si>
  <si>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</si>
  <si>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</si>
  <si>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</si>
  <si>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</si>
  <si>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</si>
  <si>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</si>
  <si>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</si>
  <si>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</si>
  <si>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</si>
  <si>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</si>
  <si>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</si>
  <si>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</si>
  <si>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</si>
  <si>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</si>
  <si>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</si>
  <si>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</si>
  <si>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</si>
  <si>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</si>
  <si>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</si>
  <si>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</si>
  <si>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</si>
  <si>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</si>
  <si>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</si>
  <si>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</si>
  <si>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</si>
  <si>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</si>
  <si>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</si>
  <si>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</si>
  <si>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</si>
  <si>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</si>
  <si>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</si>
  <si>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</si>
  <si>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</si>
  <si>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</si>
  <si>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</si>
  <si>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</si>
  <si>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</si>
  <si>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</si>
  <si>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</si>
  <si>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</si>
  <si>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</si>
  <si>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</si>
  <si>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</si>
  <si>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</si>
  <si>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</si>
  <si>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</si>
  <si>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</si>
  <si>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</si>
  <si>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</si>
  <si>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</si>
  <si>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</si>
  <si>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</si>
  <si>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</si>
  <si>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</si>
  <si>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</si>
  <si>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</si>
  <si>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</si>
  <si>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</si>
  <si>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</si>
  <si>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</si>
  <si>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</si>
  <si>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</si>
  <si>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</si>
  <si>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</si>
  <si>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</si>
  <si>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</si>
  <si>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</si>
  <si>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</si>
  <si>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</si>
  <si>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</si>
  <si>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</si>
  <si>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</si>
  <si>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</si>
  <si>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</si>
  <si>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</si>
  <si>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</si>
  <si>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</si>
  <si>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</si>
  <si>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</si>
  <si>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</si>
  <si>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</si>
  <si>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</si>
  <si>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</si>
  <si>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</si>
  <si>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</si>
  <si>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</si>
  <si>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</si>
  <si>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</si>
  <si>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</si>
  <si>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</si>
  <si>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</si>
  <si>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</si>
  <si>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</si>
  <si>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</si>
  <si>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</si>
  <si>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</si>
  <si>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</si>
  <si>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</si>
  <si>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</si>
  <si>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</si>
  <si>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</si>
  <si>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</si>
  <si>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</si>
  <si>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</si>
  <si>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</si>
  <si>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</si>
  <si>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</si>
  <si>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</si>
  <si>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</si>
  <si>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</si>
  <si>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</si>
  <si>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</si>
  <si>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</si>
  <si>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</si>
  <si>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</si>
  <si>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</si>
  <si>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</si>
  <si>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</si>
  <si>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</si>
  <si>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</si>
  <si>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</si>
  <si>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</si>
  <si>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</si>
  <si>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</si>
  <si>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</si>
  <si>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</si>
  <si>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</si>
  <si>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</si>
  <si>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</si>
  <si>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</si>
  <si>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</si>
  <si>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</si>
  <si>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</si>
  <si>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</si>
  <si>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</si>
  <si>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</si>
  <si>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</si>
  <si>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</si>
  <si>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</si>
  <si>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</si>
  <si>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</si>
  <si>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</si>
  <si>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</si>
  <si>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</si>
  <si>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</si>
  <si>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</si>
  <si>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</si>
  <si>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</si>
  <si>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</si>
  <si>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</si>
  <si>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</si>
  <si>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</si>
  <si>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</si>
  <si>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</si>
  <si>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</si>
  <si>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</si>
  <si>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</si>
  <si>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</si>
  <si>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</si>
  <si>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</si>
  <si>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</si>
  <si>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</si>
  <si>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</si>
  <si>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</si>
  <si>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</si>
  <si>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</si>
  <si>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</si>
  <si>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</si>
  <si>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</si>
  <si>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</si>
  <si>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</si>
  <si>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</si>
  <si>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</si>
  <si>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</si>
  <si>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</si>
  <si>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</si>
  <si>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</si>
  <si>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</si>
  <si>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</si>
  <si>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</si>
  <si>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</si>
  <si>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</si>
  <si>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</si>
  <si>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</si>
  <si>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</si>
  <si>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</si>
  <si>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</si>
  <si>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</si>
  <si>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</si>
  <si>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</si>
  <si>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</si>
  <si>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</si>
  <si>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</si>
  <si>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</si>
  <si>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</si>
  <si>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</si>
  <si>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</si>
  <si>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</si>
  <si>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</si>
  <si>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</si>
  <si>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</si>
  <si>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</si>
  <si>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</si>
  <si>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</si>
  <si>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</si>
  <si>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</si>
  <si>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</si>
  <si>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</si>
  <si>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</si>
  <si>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</si>
  <si>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</si>
  <si>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</si>
  <si>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</si>
  <si>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</si>
  <si>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</si>
  <si>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</si>
  <si>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</si>
  <si>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</si>
  <si>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</si>
  <si>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</si>
  <si>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</si>
  <si>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</si>
  <si>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</si>
  <si>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</si>
  <si>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</si>
  <si>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</si>
  <si>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</si>
  <si>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</si>
  <si>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</si>
  <si>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</si>
  <si>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</si>
  <si>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</si>
  <si>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</si>
  <si>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</si>
  <si>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</si>
  <si>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</si>
  <si>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</si>
  <si>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</si>
  <si>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</si>
  <si>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</si>
  <si>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</si>
  <si>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</si>
  <si>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</si>
  <si>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</si>
  <si>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</si>
  <si>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</si>
  <si>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</si>
  <si>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</si>
  <si>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</si>
  <si>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</si>
  <si>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</si>
  <si>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</si>
  <si>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</si>
  <si>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</si>
  <si>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</si>
  <si>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</si>
  <si>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</si>
  <si>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</si>
  <si>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</si>
  <si>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</si>
  <si>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</si>
  <si>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</si>
  <si>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</si>
  <si>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</si>
  <si>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</si>
  <si>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</si>
  <si>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</si>
  <si>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</si>
  <si>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</si>
  <si>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</si>
  <si>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</si>
  <si>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</si>
  <si>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</si>
  <si>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</si>
  <si>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</si>
  <si>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</si>
  <si>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</si>
  <si>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</si>
  <si>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</si>
  <si>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</si>
  <si>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</si>
  <si>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</si>
  <si>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</si>
  <si>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</si>
  <si>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</si>
  <si>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</si>
  <si>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</si>
  <si>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</si>
  <si>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</si>
  <si>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</si>
  <si>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</si>
  <si>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</si>
  <si>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</si>
  <si>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</si>
  <si>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</si>
  <si>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</si>
  <si>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</si>
  <si>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</si>
  <si>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</si>
  <si>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</si>
  <si>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</si>
  <si>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</si>
  <si>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</si>
  <si>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</si>
  <si>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</si>
  <si>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</si>
  <si>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</si>
  <si>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</si>
  <si>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</si>
  <si>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</si>
  <si>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</si>
  <si>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</si>
  <si>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</si>
  <si>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</si>
  <si>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</si>
  <si>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</si>
  <si>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</si>
  <si>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</si>
  <si>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</si>
  <si>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</si>
  <si>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</si>
  <si>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</si>
  <si>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</si>
  <si>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</si>
  <si>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</si>
  <si>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</si>
  <si>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</si>
  <si>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</si>
  <si>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</si>
  <si>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</si>
  <si>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</si>
  <si>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</si>
  <si>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</si>
  <si>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</si>
  <si>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</si>
  <si>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</si>
  <si>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</si>
  <si>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</si>
  <si>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</si>
  <si>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</si>
  <si>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</si>
  <si>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</si>
  <si>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</si>
  <si>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</si>
  <si>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</si>
  <si>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</si>
  <si>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</si>
  <si>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</si>
  <si>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</si>
  <si>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</si>
  <si>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</si>
  <si>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</si>
  <si>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</si>
  <si>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</si>
  <si>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</si>
  <si>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</si>
  <si>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</si>
  <si>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</si>
  <si>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</si>
  <si>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</si>
  <si>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</si>
  <si>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</si>
  <si>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</si>
  <si>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</si>
  <si>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</si>
  <si>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</si>
  <si>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</si>
  <si>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</si>
  <si>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</si>
  <si>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</si>
  <si>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</si>
  <si>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</si>
  <si>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</si>
  <si>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</si>
  <si>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</si>
  <si>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</si>
  <si>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</si>
  <si>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</si>
  <si>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</si>
  <si>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</si>
  <si>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</si>
  <si>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</si>
  <si>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</si>
  <si>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</si>
  <si>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</si>
  <si>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</si>
  <si>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</si>
  <si>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</si>
  <si>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</si>
  <si>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</si>
  <si>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</si>
  <si>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</si>
  <si>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</si>
  <si>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</si>
  <si>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</si>
  <si>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</si>
  <si>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</si>
  <si>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</si>
  <si>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</si>
  <si>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</si>
  <si>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</si>
  <si>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</si>
  <si>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</si>
  <si>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</si>
  <si>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</si>
  <si>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</si>
  <si>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</si>
  <si>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</si>
  <si>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</si>
  <si>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</si>
  <si>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</si>
  <si>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</si>
  <si>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</si>
  <si>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</si>
  <si>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</si>
  <si>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</si>
  <si>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</si>
  <si>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</si>
  <si>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</si>
  <si>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</si>
  <si>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</si>
  <si>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</si>
  <si>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</si>
  <si>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</si>
  <si>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</si>
  <si>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</si>
  <si>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</si>
  <si>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</si>
  <si>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</si>
  <si>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</si>
  <si>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</si>
  <si>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</si>
  <si>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</si>
  <si>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</si>
  <si>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</si>
  <si>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</si>
  <si>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</si>
  <si>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</si>
  <si>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</si>
  <si>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</si>
  <si>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</si>
  <si>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</si>
  <si>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</si>
  <si>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</si>
  <si>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</si>
  <si>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</si>
  <si>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</si>
  <si>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</si>
  <si>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</si>
  <si>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</si>
  <si>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</si>
  <si>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</si>
  <si>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</si>
  <si>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</si>
  <si>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</si>
  <si>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</si>
  <si>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</si>
  <si>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</si>
  <si>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</si>
  <si>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</si>
  <si>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</si>
  <si>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</si>
  <si>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</si>
  <si>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</si>
  <si>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</si>
  <si>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</si>
  <si>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</si>
  <si>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</si>
  <si>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</si>
  <si>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</si>
  <si>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</si>
  <si>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</si>
  <si>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</si>
  <si>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</si>
  <si>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</si>
  <si>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</si>
  <si>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</si>
  <si>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</si>
  <si>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</si>
  <si>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</si>
  <si>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</si>
  <si>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</si>
  <si>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</si>
  <si>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</si>
  <si>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</si>
  <si>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</si>
  <si>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</si>
  <si>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</si>
  <si>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</si>
  <si>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</si>
  <si>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</si>
  <si>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</si>
  <si>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</si>
  <si>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</si>
  <si>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</si>
  <si>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</si>
  <si>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</si>
  <si>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</si>
  <si>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</si>
  <si>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</si>
  <si>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</si>
  <si>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</si>
  <si>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</si>
  <si>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</si>
  <si>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</si>
  <si>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</si>
  <si>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</si>
  <si>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</si>
  <si>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</si>
  <si>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</si>
  <si>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</si>
  <si>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</si>
  <si>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</si>
  <si>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</si>
  <si>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</si>
  <si>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</si>
  <si>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</si>
  <si>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</si>
  <si>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</si>
  <si>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</si>
  <si>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</si>
  <si>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</si>
  <si>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</si>
  <si>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</si>
  <si>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</si>
  <si>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</si>
  <si>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</si>
  <si>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</si>
  <si>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</si>
  <si>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</si>
  <si>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</si>
  <si>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</si>
  <si>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</si>
  <si>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</si>
  <si>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</si>
  <si>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</si>
  <si>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</si>
  <si>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</si>
  <si>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</si>
  <si>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</si>
  <si>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</si>
  <si>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</si>
  <si>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</si>
  <si>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</si>
  <si>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</si>
  <si>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</si>
  <si>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</si>
  <si>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</si>
  <si>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</si>
  <si>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</si>
  <si>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</si>
  <si>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</si>
  <si>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</si>
  <si>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</si>
  <si>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</si>
  <si>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</si>
  <si>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</si>
  <si>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</si>
  <si>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</si>
  <si>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</si>
  <si>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</si>
  <si>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</si>
  <si>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</si>
  <si>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</si>
  <si>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</si>
  <si>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</si>
  <si>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</si>
  <si>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</si>
  <si>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</si>
  <si>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</si>
  <si>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</si>
  <si>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</si>
  <si>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</si>
  <si>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</si>
  <si>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</si>
  <si>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</si>
  <si>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</si>
  <si>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</si>
  <si>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</si>
  <si>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</si>
  <si>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</si>
  <si>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</si>
  <si>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</si>
  <si>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</si>
  <si>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</si>
  <si>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</si>
  <si>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</si>
  <si>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</si>
  <si>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</si>
  <si>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</si>
  <si>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</si>
  <si>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</si>
  <si>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</si>
  <si>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</si>
  <si>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</si>
  <si>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</si>
  <si>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</si>
  <si>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</si>
  <si>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</si>
  <si>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</si>
  <si>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</si>
  <si>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</si>
  <si>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</si>
  <si>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</si>
  <si>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</si>
  <si>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</si>
  <si>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</si>
  <si>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</si>
  <si>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</si>
  <si>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</si>
  <si>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</si>
  <si>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</si>
  <si>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</si>
  <si>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</si>
  <si>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</si>
  <si>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</si>
  <si>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</si>
  <si>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</si>
  <si>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</si>
  <si>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</si>
  <si>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</si>
  <si>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</si>
  <si>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</si>
  <si>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</si>
  <si>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</si>
  <si>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</si>
  <si>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</si>
  <si>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</si>
  <si>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</si>
  <si>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</si>
  <si>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</si>
  <si>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</si>
  <si>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</si>
  <si>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</si>
  <si>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</si>
  <si>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</si>
  <si>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</si>
  <si>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</si>
  <si>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</si>
  <si>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</si>
  <si>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</si>
  <si>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</si>
  <si>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</si>
  <si>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</si>
  <si>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</si>
  <si>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</si>
  <si>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</si>
  <si>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</si>
  <si>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</si>
  <si>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</si>
  <si>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</si>
  <si>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</si>
  <si>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</si>
  <si>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</si>
  <si>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</si>
  <si>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</si>
  <si>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</si>
  <si>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</si>
  <si>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</si>
  <si>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</si>
  <si>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</si>
  <si>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</si>
  <si>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</si>
  <si>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</si>
  <si>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</si>
  <si>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</si>
  <si>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</si>
  <si>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</si>
  <si>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</si>
  <si>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</si>
  <si>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</si>
  <si>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</si>
  <si>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</si>
  <si>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</si>
  <si>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</si>
  <si>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</si>
  <si>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</si>
  <si>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</si>
  <si>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</si>
  <si>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</si>
  <si>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</si>
  <si>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</si>
  <si>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</si>
  <si>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</si>
  <si>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</si>
  <si>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</si>
  <si>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</si>
  <si>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</si>
  <si>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</si>
  <si>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</si>
  <si>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</si>
  <si>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</si>
  <si>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</si>
  <si>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</si>
  <si>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</si>
  <si>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</si>
  <si>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</si>
  <si>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</si>
  <si>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</si>
  <si>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</si>
  <si>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</si>
  <si>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</si>
  <si>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</si>
  <si>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</si>
  <si>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</si>
  <si>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</si>
  <si>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</si>
  <si>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</si>
  <si>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</si>
  <si>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</si>
  <si>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</si>
  <si>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</si>
  <si>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</si>
  <si>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</si>
  <si>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</si>
  <si>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</si>
  <si>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</si>
  <si>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</si>
  <si>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</si>
  <si>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</si>
  <si>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</si>
  <si>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</si>
  <si>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</si>
  <si>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</si>
  <si>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</si>
  <si>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</si>
  <si>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</si>
  <si>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</si>
  <si>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</si>
  <si>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</si>
  <si>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</si>
  <si>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</si>
  <si>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</si>
  <si>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</si>
  <si>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</si>
  <si>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</si>
  <si>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</si>
  <si>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</si>
  <si>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</si>
  <si>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</si>
  <si>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</si>
  <si>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</si>
  <si>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</si>
  <si>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</si>
  <si>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</si>
  <si>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</si>
  <si>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</si>
  <si>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</si>
  <si>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</si>
  <si>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</si>
  <si>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</si>
  <si>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</si>
  <si>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</si>
  <si>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</si>
  <si>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</si>
  <si>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</si>
  <si>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</si>
  <si>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</si>
  <si>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</si>
  <si>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</si>
  <si>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</si>
  <si>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</si>
  <si>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</si>
  <si>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</si>
  <si>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</si>
  <si>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</si>
  <si>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</si>
  <si>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</si>
  <si>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</si>
  <si>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</si>
  <si>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</si>
  <si>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</si>
  <si>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</si>
  <si>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</si>
  <si>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</si>
  <si>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</si>
  <si>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</si>
  <si>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</si>
  <si>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</si>
  <si>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</si>
  <si>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</si>
  <si>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</si>
  <si>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</si>
  <si>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</si>
  <si>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</si>
  <si>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</si>
  <si>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</si>
  <si>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</si>
  <si>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</si>
  <si>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</si>
  <si>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</si>
  <si>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</si>
  <si>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</si>
  <si>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</si>
  <si>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</si>
  <si>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</si>
  <si>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</si>
  <si>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</si>
  <si>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</si>
  <si>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</si>
  <si>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</si>
  <si>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</si>
  <si>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</si>
  <si>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</si>
  <si>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</si>
  <si>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</si>
  <si>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</si>
  <si>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</si>
  <si>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</si>
  <si>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</si>
  <si>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</si>
  <si>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</si>
  <si>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</si>
  <si>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</si>
  <si>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</si>
  <si>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</si>
  <si>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</si>
  <si>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</si>
  <si>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</si>
  <si>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</si>
  <si>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</si>
  <si>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</si>
  <si>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</si>
  <si>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</si>
  <si>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</si>
  <si>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</si>
  <si>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</si>
  <si>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</si>
  <si>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</si>
  <si>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</si>
  <si>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</si>
  <si>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</si>
  <si>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</si>
  <si>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</si>
  <si>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</si>
  <si>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</si>
  <si>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</si>
  <si>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</si>
  <si>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</si>
  <si>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</si>
  <si>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</si>
  <si>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</si>
  <si>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</si>
  <si>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</si>
  <si>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</si>
  <si>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</si>
  <si>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</si>
  <si>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</si>
  <si>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</si>
  <si>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</si>
  <si>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</si>
  <si>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</si>
  <si>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</si>
  <si>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</si>
  <si>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</si>
  <si>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</si>
  <si>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</si>
  <si>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</si>
  <si>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</si>
  <si>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</si>
  <si>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</si>
  <si>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</si>
  <si>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</si>
  <si>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</si>
  <si>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</si>
  <si>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</si>
  <si>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</si>
  <si>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</si>
  <si>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</si>
  <si>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</si>
  <si>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</si>
  <si>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</si>
  <si>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</si>
  <si>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</si>
  <si>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</si>
  <si>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</si>
  <si>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</si>
  <si>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</si>
  <si>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</si>
  <si>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</si>
  <si>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</si>
  <si>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</si>
  <si>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</si>
  <si>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</si>
  <si>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</si>
  <si>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</si>
  <si>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</si>
  <si>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</si>
  <si>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</si>
  <si>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</si>
  <si>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</si>
  <si>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</si>
  <si>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</si>
  <si>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</si>
  <si>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</si>
  <si>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</si>
  <si>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</si>
  <si>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</si>
  <si>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</si>
  <si>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</si>
  <si>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</si>
  <si>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</si>
  <si>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</si>
  <si>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</si>
  <si>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</si>
  <si>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</si>
  <si>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</si>
  <si>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</si>
  <si>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</si>
  <si>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</si>
  <si>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</si>
  <si>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</si>
  <si>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</si>
  <si>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</si>
  <si>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</si>
  <si>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</si>
  <si>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</si>
  <si>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</si>
  <si>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</si>
  <si>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</si>
  <si>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</si>
  <si>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</si>
  <si>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</si>
  <si>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</si>
  <si>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</si>
  <si>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</si>
  <si>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</si>
  <si>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</si>
  <si>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</si>
  <si>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</si>
  <si>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</si>
  <si>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</si>
  <si>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</si>
  <si>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</si>
  <si>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</si>
  <si>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</si>
  <si>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</si>
  <si>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</si>
  <si>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</si>
  <si>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</si>
  <si>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</si>
  <si>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</si>
  <si>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</si>
  <si>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</si>
  <si>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</si>
  <si>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</si>
  <si>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</si>
  <si>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</si>
  <si>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</si>
  <si>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</si>
  <si>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</si>
  <si>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</si>
  <si>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</si>
  <si>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</si>
  <si>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</si>
  <si>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</si>
  <si>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</si>
  <si>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</si>
  <si>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</si>
  <si>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</si>
  <si>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</si>
  <si>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</si>
  <si>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</si>
  <si>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</si>
  <si>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</si>
  <si>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</si>
  <si>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</si>
  <si>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</si>
  <si>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</si>
  <si>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</si>
  <si>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</si>
  <si>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</si>
  <si>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</si>
  <si>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</si>
  <si>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</si>
  <si>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</si>
  <si>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</si>
  <si>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</si>
  <si>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</si>
  <si>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</si>
  <si>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</si>
  <si>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</si>
  <si>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</si>
  <si>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</si>
  <si>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</si>
  <si>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</si>
  <si>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</si>
  <si>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</si>
  <si>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</si>
  <si>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</si>
  <si>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</si>
  <si>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</si>
  <si>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</si>
  <si>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</si>
  <si>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</si>
  <si>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</si>
  <si>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</si>
  <si>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</si>
  <si>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</si>
  <si>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</si>
  <si>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</si>
  <si>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</si>
  <si>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</si>
  <si>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</si>
  <si>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</si>
  <si>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</si>
  <si>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</si>
  <si>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</si>
  <si>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</si>
  <si>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</si>
  <si>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</si>
  <si>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</si>
  <si>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</si>
  <si>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</si>
  <si>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</si>
  <si>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</si>
  <si>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</si>
  <si>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</si>
  <si>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</si>
  <si>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</si>
  <si>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</si>
  <si>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</si>
  <si>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</si>
  <si>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</si>
  <si>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</si>
  <si>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</si>
  <si>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</si>
  <si>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</si>
  <si>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</si>
  <si>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</si>
  <si>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</si>
  <si>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</si>
  <si>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</si>
  <si>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</si>
  <si>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</si>
  <si>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</si>
  <si>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</si>
  <si>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</si>
  <si>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</si>
  <si>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</si>
  <si>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</si>
  <si>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</si>
  <si>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</si>
  <si>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</si>
  <si>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</si>
  <si>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</si>
  <si>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</si>
  <si>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</si>
  <si>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</si>
  <si>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</si>
  <si>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</si>
  <si>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</si>
  <si>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</si>
  <si>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</si>
  <si>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</si>
  <si>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</si>
  <si>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</si>
  <si>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</si>
  <si>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</si>
  <si>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</si>
  <si>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</si>
  <si>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</si>
  <si>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</si>
  <si>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</si>
  <si>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</si>
  <si>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</si>
  <si>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</si>
  <si>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</si>
  <si>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</si>
  <si>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</si>
  <si>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</si>
  <si>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</si>
  <si>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</si>
  <si>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</si>
  <si>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</si>
  <si>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</si>
  <si>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</si>
  <si>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</si>
  <si>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</si>
  <si>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</si>
  <si>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</si>
  <si>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</si>
  <si>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</si>
  <si>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</si>
  <si>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</si>
  <si>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</si>
  <si>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</si>
  <si>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</si>
  <si>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</si>
  <si>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</si>
  <si>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</si>
  <si>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</si>
  <si>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</si>
  <si>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</si>
  <si>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</si>
  <si>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</si>
  <si>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</si>
  <si>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</si>
  <si>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</si>
  <si>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</si>
  <si>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</si>
  <si>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</si>
  <si>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</si>
  <si>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</si>
  <si>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</si>
  <si>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</si>
  <si>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</si>
  <si>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</si>
  <si>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</si>
  <si>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</si>
  <si>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</si>
  <si>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</si>
  <si>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</si>
  <si>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</si>
  <si>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</si>
  <si>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</si>
  <si>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</si>
  <si>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</si>
  <si>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</si>
  <si>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</si>
  <si>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</si>
  <si>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</si>
  <si>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</si>
  <si>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</si>
  <si>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</si>
  <si>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</si>
  <si>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</si>
  <si>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</si>
  <si>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</si>
  <si>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</si>
  <si>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</si>
  <si>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</si>
  <si>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</si>
  <si>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</si>
  <si>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</si>
  <si>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</si>
  <si>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</si>
  <si>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</si>
  <si>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</si>
  <si>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</si>
  <si>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</si>
  <si>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</si>
  <si>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</si>
  <si>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</si>
  <si>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</si>
  <si>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</si>
  <si>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</si>
  <si>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</si>
  <si>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</si>
  <si>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</si>
  <si>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</si>
  <si>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</si>
  <si>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</si>
  <si>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</si>
  <si>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</si>
  <si>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</si>
  <si>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</si>
  <si>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</si>
  <si>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</si>
  <si>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</si>
  <si>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</si>
  <si>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</si>
  <si>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</si>
  <si>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</si>
  <si>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</si>
  <si>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</si>
  <si>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</si>
  <si>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</si>
  <si>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</si>
  <si>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</si>
  <si>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</si>
  <si>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</si>
  <si>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</si>
  <si>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</si>
  <si>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</si>
  <si>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</si>
  <si>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</si>
  <si>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</si>
  <si>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</si>
  <si>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</si>
  <si>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</si>
  <si>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</si>
  <si>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</si>
  <si>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</si>
  <si>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</si>
  <si>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</si>
  <si>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</si>
  <si>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</si>
  <si>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</si>
  <si>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</si>
  <si>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</si>
  <si>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</si>
  <si>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</si>
  <si>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</si>
  <si>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</si>
  <si>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</si>
  <si>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</si>
  <si>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</si>
  <si>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</si>
  <si>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</si>
  <si>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</si>
  <si>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</si>
  <si>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</si>
  <si>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</si>
  <si>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</si>
  <si>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</si>
  <si>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</si>
  <si>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</si>
  <si>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</si>
  <si>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</si>
  <si>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</si>
  <si>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</si>
  <si>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</si>
  <si>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</si>
  <si>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</si>
  <si>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</si>
  <si>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</si>
  <si>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</si>
  <si>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</si>
  <si>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</si>
  <si>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</si>
  <si>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</si>
  <si>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</si>
  <si>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</si>
  <si>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</si>
  <si>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</si>
  <si>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</si>
  <si>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</si>
  <si>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</si>
  <si>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</si>
  <si>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</si>
  <si>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</si>
  <si>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</si>
  <si>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</si>
  <si>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</si>
  <si>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</si>
  <si>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</si>
  <si>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</si>
  <si>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</si>
  <si>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</si>
  <si>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</si>
  <si>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</si>
  <si>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</si>
  <si>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</si>
  <si>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</si>
  <si>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</si>
  <si>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</si>
  <si>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</si>
  <si>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</si>
  <si>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</si>
  <si>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</si>
  <si>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</si>
  <si>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</si>
  <si>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</si>
  <si>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</si>
  <si>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</si>
  <si>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</si>
  <si>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</si>
  <si>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</si>
  <si>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</si>
  <si>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</si>
  <si>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</si>
  <si>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</si>
  <si>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</si>
  <si>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</si>
  <si>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</si>
  <si>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</si>
  <si>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</si>
  <si>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</si>
  <si>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</si>
  <si>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</si>
  <si>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</si>
  <si>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</si>
  <si>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</si>
  <si>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</si>
  <si>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</si>
  <si>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</si>
  <si>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</si>
  <si>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</si>
  <si>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</si>
  <si>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</si>
  <si>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</si>
  <si>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</si>
  <si>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</si>
  <si>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</si>
  <si>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</si>
  <si>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</si>
  <si>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</si>
  <si>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</si>
  <si>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</si>
  <si>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</si>
  <si>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</si>
  <si>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</si>
  <si>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</si>
  <si>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</si>
  <si>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</si>
  <si>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</si>
  <si>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</si>
  <si>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</si>
  <si>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</si>
  <si>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</si>
  <si>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</si>
  <si>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</si>
  <si>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</si>
  <si>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</si>
  <si>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</si>
  <si>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</si>
  <si>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</si>
  <si>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</si>
  <si>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</si>
  <si>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</si>
  <si>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</si>
  <si>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</si>
  <si>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</si>
  <si>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</si>
  <si>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</si>
  <si>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</si>
  <si>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</si>
  <si>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</si>
  <si>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</si>
  <si>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</si>
  <si>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</si>
  <si>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</si>
  <si>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</si>
  <si>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</si>
  <si>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</si>
  <si>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</si>
  <si>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</si>
  <si>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</si>
  <si>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</si>
  <si>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</si>
  <si>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</si>
  <si>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</si>
  <si>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</si>
  <si>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</si>
  <si>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</si>
  <si>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</si>
  <si>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</si>
  <si>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</si>
  <si>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</si>
  <si>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</si>
  <si>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</si>
  <si>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</si>
  <si>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</si>
  <si>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</si>
  <si>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</si>
  <si>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</si>
  <si>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</si>
  <si>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</si>
  <si>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</si>
  <si>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</si>
  <si>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</si>
  <si>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</si>
  <si>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</si>
  <si>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</si>
  <si>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</si>
  <si>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</si>
  <si>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</si>
  <si>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</si>
  <si>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</si>
  <si>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</si>
  <si>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</si>
  <si>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</si>
  <si>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</si>
  <si>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</si>
  <si>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</si>
  <si>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</si>
  <si>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</si>
  <si>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</si>
  <si>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</si>
  <si>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</si>
  <si>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</si>
  <si>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</si>
  <si>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</si>
  <si>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</si>
  <si>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</si>
  <si>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</si>
  <si>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</si>
  <si>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</si>
  <si>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</si>
  <si>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</si>
  <si>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</si>
  <si>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</si>
  <si>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</si>
  <si>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</si>
  <si>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</si>
  <si>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</si>
  <si>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</si>
  <si>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</si>
  <si>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</si>
  <si>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</si>
  <si>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</si>
  <si>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</si>
  <si>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</si>
  <si>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</si>
  <si>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</si>
  <si>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</si>
  <si>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</si>
  <si>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</si>
  <si>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</si>
  <si>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</si>
  <si>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</si>
  <si>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</si>
  <si>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</si>
  <si>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</si>
  <si>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</si>
  <si>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</si>
  <si>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</si>
  <si>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</si>
  <si>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</si>
  <si>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</si>
  <si>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</si>
  <si>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</si>
  <si>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</si>
  <si>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</si>
  <si>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</si>
  <si>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</si>
  <si>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</si>
  <si>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</si>
  <si>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</si>
  <si>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</si>
  <si>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</si>
  <si>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</si>
  <si>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</si>
  <si>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</si>
  <si>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</si>
  <si>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</si>
  <si>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</si>
  <si>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</si>
  <si>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</si>
  <si>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</si>
  <si>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</si>
  <si>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</si>
  <si>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</si>
  <si>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</si>
  <si>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</si>
  <si>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</si>
  <si>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</si>
  <si>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</si>
  <si>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</si>
  <si>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</si>
  <si>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</si>
  <si>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</si>
  <si>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</si>
  <si>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</si>
  <si>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</si>
  <si>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</si>
  <si>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</si>
  <si>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</si>
  <si>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</si>
  <si>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</si>
  <si>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</si>
  <si>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</si>
  <si>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</si>
  <si>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</si>
  <si>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</si>
  <si>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</si>
  <si>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</si>
  <si>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</si>
  <si>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</si>
  <si>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</si>
  <si>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</si>
  <si>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</si>
  <si>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</si>
  <si>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</si>
  <si>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</si>
  <si>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</si>
  <si>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</si>
  <si>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</si>
  <si>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</si>
  <si>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</si>
  <si>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</si>
  <si>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</si>
  <si>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</si>
  <si>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</si>
  <si>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</si>
  <si>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</si>
  <si>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</si>
  <si>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</si>
  <si>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</si>
  <si>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</si>
  <si>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</si>
  <si>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</si>
  <si>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</si>
  <si>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</si>
  <si>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</si>
  <si>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</si>
  <si>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</si>
  <si>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</si>
  <si>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</si>
  <si>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</si>
  <si>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</si>
  <si>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</si>
  <si>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</si>
  <si>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</si>
  <si>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</si>
  <si>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</si>
  <si>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</si>
  <si>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</si>
  <si>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</si>
  <si>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</si>
  <si>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</si>
  <si>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</si>
  <si>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</si>
  <si>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</si>
  <si>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</si>
  <si>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</si>
  <si>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</si>
  <si>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</si>
  <si>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</si>
  <si>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</si>
  <si>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</si>
  <si>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</si>
  <si>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</si>
  <si>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</si>
  <si>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</si>
  <si>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</si>
  <si>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</si>
  <si>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</si>
  <si>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</si>
  <si>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</si>
  <si>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</si>
  <si>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</si>
  <si>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</si>
  <si>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</si>
  <si>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</si>
  <si>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</si>
  <si>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</si>
  <si>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</si>
  <si>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</si>
  <si>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</si>
  <si>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</si>
  <si>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</si>
  <si>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</si>
  <si>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</si>
  <si>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</si>
  <si>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</si>
  <si>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</si>
  <si>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</si>
  <si>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</si>
  <si>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</si>
  <si>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</si>
  <si>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</si>
  <si>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</si>
  <si>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</si>
  <si>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</si>
  <si>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</si>
  <si>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</si>
  <si>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</si>
  <si>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</si>
  <si>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</si>
  <si>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</si>
  <si>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</si>
  <si>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</si>
  <si>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</si>
  <si>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</si>
  <si>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</si>
  <si>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</si>
  <si>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</si>
  <si>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</si>
  <si>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</si>
  <si>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</si>
  <si>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</si>
  <si>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</si>
  <si>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</si>
  <si>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</si>
  <si>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</si>
  <si>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</si>
  <si>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</si>
  <si>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</si>
  <si>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</si>
  <si>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</si>
  <si>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</si>
  <si>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</si>
  <si>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</si>
  <si>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</si>
  <si>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</si>
  <si>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</si>
  <si>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</si>
  <si>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</si>
  <si>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</si>
  <si>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</si>
  <si>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</si>
  <si>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</si>
  <si>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</si>
  <si>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</si>
  <si>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</si>
  <si>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</si>
  <si>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</si>
  <si>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</si>
  <si>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</si>
  <si>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</si>
  <si>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</si>
  <si>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</si>
  <si>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</si>
  <si>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</si>
  <si>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</si>
  <si>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</si>
  <si>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</si>
  <si>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</si>
  <si>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</si>
  <si>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</si>
  <si>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</si>
  <si>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</si>
  <si>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</si>
  <si>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</si>
  <si>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</si>
  <si>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</si>
  <si>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</si>
  <si>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</si>
  <si>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</si>
  <si>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</si>
  <si>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</si>
  <si>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</si>
  <si>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</si>
  <si>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</si>
  <si>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</si>
  <si>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</si>
  <si>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</si>
  <si>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</si>
  <si>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</si>
  <si>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</si>
  <si>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</si>
  <si>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</si>
  <si>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</si>
  <si>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</si>
  <si>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</si>
  <si>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</si>
  <si>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</si>
  <si>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</si>
  <si>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</si>
  <si>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</si>
  <si>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</si>
  <si>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</si>
  <si>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</si>
  <si>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</si>
  <si>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</si>
  <si>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</si>
  <si>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</si>
  <si>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</si>
  <si>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</si>
  <si>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</si>
  <si>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</si>
  <si>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</si>
  <si>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</si>
  <si>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</si>
  <si>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</si>
  <si>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</si>
  <si>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</si>
  <si>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</si>
  <si>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</si>
  <si>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</si>
  <si>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</si>
  <si>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</si>
  <si>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</si>
  <si>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</si>
  <si>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</si>
  <si>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</si>
  <si>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</si>
  <si>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</si>
  <si>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</si>
  <si>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</si>
  <si>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</si>
  <si>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</si>
  <si>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</si>
  <si>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</si>
  <si>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</si>
  <si>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</si>
  <si>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</si>
  <si>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</si>
  <si>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</si>
  <si>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</si>
  <si>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</si>
  <si>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</si>
  <si>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</si>
  <si>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</si>
  <si>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</si>
  <si>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</si>
  <si>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</si>
  <si>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</si>
  <si>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</si>
  <si>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</si>
  <si>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</si>
  <si>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</si>
  <si>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</si>
  <si>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</si>
  <si>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</si>
  <si>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</si>
  <si>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</si>
  <si>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</si>
  <si>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</si>
  <si>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</si>
  <si>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</si>
  <si>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</si>
  <si>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</si>
  <si>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</si>
  <si>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</si>
  <si>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</si>
  <si>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</si>
  <si>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</si>
  <si>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</si>
  <si>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</si>
  <si>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</si>
  <si>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</si>
  <si>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</si>
  <si>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</si>
  <si>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</si>
  <si>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</si>
  <si>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</si>
  <si>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</si>
  <si>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</si>
  <si>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</si>
  <si>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</si>
  <si>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</si>
  <si>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</si>
  <si>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</si>
  <si>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</si>
  <si>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</si>
  <si>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</si>
  <si>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</si>
  <si>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</si>
  <si>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</si>
  <si>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</si>
  <si>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</si>
  <si>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</si>
  <si>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</si>
  <si>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</si>
  <si>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</si>
  <si>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</si>
  <si>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</si>
  <si>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</si>
  <si>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</si>
  <si>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</si>
  <si>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</si>
  <si>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</si>
  <si>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</si>
  <si>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</si>
  <si>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</si>
  <si>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</si>
  <si>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</si>
  <si>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</si>
  <si>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</si>
  <si>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</si>
  <si>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</si>
  <si>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</si>
  <si>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</si>
  <si>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</si>
  <si>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</si>
  <si>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</si>
  <si>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</si>
  <si>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</si>
  <si>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</si>
  <si>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</si>
  <si>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</si>
  <si>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</si>
  <si>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</si>
  <si>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</si>
  <si>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</si>
  <si>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</si>
  <si>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</si>
  <si>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</si>
  <si>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</si>
  <si>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</si>
  <si>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</si>
  <si>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</si>
  <si>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</si>
  <si>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</si>
  <si>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</si>
  <si>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</si>
  <si>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</si>
  <si>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</si>
  <si>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</si>
  <si>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</si>
  <si>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</si>
  <si>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</si>
  <si>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</si>
  <si>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</si>
  <si>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</si>
  <si>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</si>
  <si>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</si>
  <si>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</si>
  <si>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</si>
  <si>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</si>
  <si>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</si>
  <si>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</si>
  <si>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</si>
  <si>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</si>
  <si>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</si>
  <si>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</si>
  <si>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</si>
  <si>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</si>
  <si>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</si>
  <si>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</si>
  <si>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</si>
  <si>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</si>
  <si>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</si>
  <si>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</si>
  <si>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</si>
  <si>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</si>
  <si>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</si>
  <si>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</si>
  <si>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</si>
  <si>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</si>
  <si>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</si>
  <si>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</si>
  <si>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</si>
  <si>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</si>
  <si>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</si>
  <si>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</si>
  <si>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</si>
  <si>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</si>
  <si>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</si>
  <si>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</si>
  <si>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</si>
  <si>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</si>
  <si>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</si>
  <si>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</si>
  <si>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</si>
  <si>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</si>
  <si>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</si>
  <si>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</si>
  <si>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</si>
  <si>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</si>
  <si>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</si>
  <si>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</si>
  <si>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</si>
  <si>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</si>
  <si>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</si>
  <si>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</si>
  <si>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</si>
  <si>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</si>
  <si>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</si>
  <si>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</si>
  <si>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</si>
  <si>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</si>
  <si>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</si>
  <si>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</si>
  <si>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</si>
  <si>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</si>
  <si>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</si>
  <si>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</si>
  <si>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</si>
  <si>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</si>
  <si>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</si>
  <si>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</si>
  <si>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</si>
  <si>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</si>
  <si>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</si>
  <si>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</si>
  <si>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</si>
  <si>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</si>
  <si>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</si>
  <si>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</si>
  <si>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</si>
  <si>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</si>
  <si>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</si>
  <si>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</si>
  <si>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</si>
  <si>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</si>
  <si>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</si>
  <si>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</si>
  <si>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</si>
  <si>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</si>
  <si>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</si>
  <si>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</si>
  <si>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</si>
  <si>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</si>
  <si>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</si>
  <si>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</si>
  <si>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</si>
  <si>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</si>
  <si>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</si>
  <si>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</si>
  <si>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</si>
  <si>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</si>
  <si>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</si>
  <si>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</si>
  <si>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</si>
  <si>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</si>
  <si>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</si>
  <si>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</si>
  <si>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</si>
  <si>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</si>
  <si>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</si>
  <si>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</si>
  <si>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</si>
  <si>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</si>
  <si>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</si>
  <si>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</si>
  <si>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</si>
  <si>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</si>
  <si>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</si>
  <si>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</si>
  <si>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</si>
  <si>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</si>
  <si>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</si>
  <si>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</si>
  <si>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</si>
  <si>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</si>
  <si>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</si>
  <si>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</si>
  <si>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</si>
  <si>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</si>
  <si>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</si>
  <si>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</si>
  <si>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</si>
  <si>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</si>
  <si>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</si>
  <si>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</si>
  <si>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</si>
  <si>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</si>
  <si>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</si>
  <si>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</si>
  <si>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</si>
  <si>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</si>
  <si>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</si>
  <si>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</si>
  <si>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</si>
  <si>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</si>
  <si>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</si>
  <si>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</si>
  <si>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</si>
  <si>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</si>
  <si>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</si>
  <si>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</si>
  <si>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</si>
  <si>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</si>
  <si>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</si>
  <si>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</si>
  <si>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</si>
  <si>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</si>
  <si>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</si>
  <si>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</si>
  <si>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</si>
  <si>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</si>
  <si>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</si>
  <si>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</si>
  <si>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</si>
  <si>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</si>
  <si>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</si>
  <si>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</si>
  <si>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</si>
  <si>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</si>
  <si>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</si>
  <si>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</si>
  <si>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</si>
  <si>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</si>
  <si>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</si>
  <si>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</si>
  <si>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</si>
  <si>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</si>
  <si>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</si>
  <si>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</si>
  <si>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</si>
  <si>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</si>
  <si>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</si>
  <si>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</si>
  <si>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</si>
  <si>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</si>
  <si>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</si>
  <si>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</si>
  <si>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</si>
  <si>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</si>
  <si>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</si>
  <si>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</si>
  <si>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</si>
  <si>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</si>
  <si>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</si>
  <si>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</si>
  <si>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</si>
  <si>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</si>
  <si>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</si>
  <si>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</si>
  <si>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</si>
  <si>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</si>
  <si>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</si>
  <si>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</si>
  <si>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</si>
  <si>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</si>
  <si>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</si>
  <si>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</si>
  <si>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</si>
  <si>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</si>
  <si>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</si>
  <si>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</si>
  <si>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</si>
  <si>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</si>
  <si>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</si>
  <si>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</si>
  <si>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</si>
  <si>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</si>
  <si>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</si>
  <si>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</si>
  <si>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</si>
  <si>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</si>
  <si>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</si>
  <si>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</si>
  <si>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</si>
  <si>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</si>
  <si>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</si>
  <si>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</si>
  <si>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</si>
  <si>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</si>
  <si>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</si>
  <si>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</si>
  <si>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</si>
  <si>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</si>
  <si>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</si>
  <si>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</si>
  <si>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</si>
  <si>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</si>
  <si>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</si>
  <si>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</si>
  <si>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</si>
  <si>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</si>
  <si>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</si>
  <si>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</si>
  <si>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</si>
  <si>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</si>
  <si>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</si>
  <si>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</si>
  <si>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</si>
  <si>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</si>
  <si>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</si>
  <si>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</si>
  <si>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</si>
  <si>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</si>
  <si>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</si>
  <si>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</si>
  <si>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</si>
  <si>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</si>
  <si>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</si>
  <si>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</si>
  <si>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</si>
  <si>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</si>
  <si>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</si>
  <si>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</si>
  <si>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</si>
  <si>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</si>
  <si>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</si>
  <si>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</si>
  <si>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</si>
  <si>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</si>
  <si>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</si>
  <si>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</si>
  <si>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</si>
  <si>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</si>
  <si>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</si>
  <si>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</si>
  <si>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</si>
  <si>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</si>
  <si>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</si>
  <si>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</si>
  <si>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</si>
  <si>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</si>
  <si>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</si>
  <si>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</si>
  <si>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</si>
  <si>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</si>
  <si>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</si>
  <si>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</si>
  <si>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</si>
  <si>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</si>
  <si>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</si>
  <si>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</si>
  <si>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</si>
  <si>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</si>
  <si>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</si>
  <si>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</si>
  <si>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</si>
  <si>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</si>
  <si>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</si>
  <si>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</si>
  <si>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</si>
  <si>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</si>
  <si>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</si>
  <si>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</si>
  <si>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</si>
  <si>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</si>
  <si>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</si>
  <si>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</si>
  <si>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</si>
  <si>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</si>
  <si>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</si>
  <si>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</si>
  <si>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</si>
  <si>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</si>
  <si>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</si>
  <si>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</si>
  <si>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</si>
  <si>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</si>
  <si>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</si>
  <si>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</si>
  <si>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</si>
  <si>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</si>
  <si>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</si>
  <si>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</si>
  <si>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</si>
  <si>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</si>
  <si>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</si>
  <si>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</si>
  <si>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</si>
  <si>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</si>
  <si>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</si>
  <si>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</si>
  <si>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</si>
  <si>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</si>
  <si>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</si>
  <si>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</si>
  <si>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</si>
  <si>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</si>
  <si>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</si>
  <si>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</si>
  <si>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</si>
  <si>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</si>
  <si>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</si>
  <si>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</si>
  <si>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</si>
  <si>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</si>
  <si>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</si>
  <si>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</si>
  <si>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</si>
  <si>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</si>
  <si>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</si>
  <si>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</si>
  <si>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</si>
  <si>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</si>
  <si>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</si>
  <si>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</si>
  <si>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</si>
  <si>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</si>
  <si>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</si>
  <si>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</si>
  <si>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</si>
  <si>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</si>
  <si>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</si>
  <si>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</si>
  <si>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</si>
  <si>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</si>
  <si>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</si>
  <si>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</si>
  <si>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</si>
  <si>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</si>
  <si>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</si>
  <si>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</si>
  <si>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</si>
  <si>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</si>
  <si>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</si>
  <si>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</si>
  <si>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</si>
  <si>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</si>
  <si>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</si>
  <si>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</si>
  <si>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</si>
  <si>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</si>
  <si>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</si>
  <si>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</si>
  <si>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</si>
  <si>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</si>
  <si>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</si>
  <si>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</si>
  <si>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</si>
  <si>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</si>
  <si>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</si>
  <si>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</si>
  <si>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</si>
  <si>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</si>
  <si>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</si>
  <si>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</si>
  <si>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</si>
  <si>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</si>
  <si>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</si>
  <si>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</si>
  <si>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</si>
  <si>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</si>
  <si>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</si>
  <si>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</si>
  <si>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</si>
  <si>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</si>
  <si>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</si>
  <si>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</si>
  <si>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</si>
  <si>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</si>
  <si>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</si>
  <si>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</si>
  <si>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</si>
  <si>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</si>
  <si>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</si>
  <si>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</si>
  <si>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</si>
  <si>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</si>
  <si>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</si>
  <si>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</si>
  <si>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</si>
  <si>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</si>
  <si>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</si>
  <si>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</si>
  <si>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</si>
  <si>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</si>
  <si>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</si>
  <si>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</si>
  <si>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</si>
  <si>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</si>
  <si>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</si>
  <si>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</si>
  <si>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</si>
  <si>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</si>
  <si>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</si>
  <si>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</si>
  <si>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</si>
  <si>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</si>
  <si>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</si>
  <si>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</si>
  <si>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</si>
  <si>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</si>
  <si>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</si>
  <si>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</si>
  <si>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</si>
  <si>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</si>
  <si>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</si>
  <si>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</si>
  <si>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</si>
  <si>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</si>
  <si>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</si>
  <si>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</si>
  <si>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</si>
  <si>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</si>
  <si>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</si>
  <si>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</si>
  <si>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</si>
  <si>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</si>
  <si>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</si>
  <si>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</si>
  <si>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</si>
  <si>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</si>
  <si>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</si>
  <si>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</si>
  <si>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</si>
  <si>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</si>
  <si>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</si>
  <si>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</si>
  <si>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</si>
  <si>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</si>
  <si>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</si>
  <si>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</si>
  <si>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</si>
  <si>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</si>
  <si>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</si>
  <si>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</si>
  <si>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</si>
  <si>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</si>
  <si>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</si>
  <si>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</si>
  <si>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</si>
  <si>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</si>
  <si>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</si>
  <si>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</si>
  <si>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</si>
  <si>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</si>
  <si>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</si>
  <si>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</si>
  <si>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</si>
  <si>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</si>
  <si>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</si>
  <si>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</si>
  <si>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</si>
  <si>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</si>
  <si>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</si>
  <si>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</si>
  <si>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</si>
  <si>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</si>
  <si>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</si>
  <si>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</si>
  <si>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</si>
  <si>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</si>
  <si>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</si>
  <si>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</si>
  <si>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</si>
  <si>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</si>
  <si>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</si>
  <si>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</si>
  <si>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</si>
  <si>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</si>
  <si>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</si>
  <si>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</si>
  <si>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</si>
  <si>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</si>
  <si>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</si>
  <si>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</si>
  <si>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</si>
  <si>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</si>
  <si>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</si>
  <si>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</si>
  <si>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</si>
  <si>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</si>
  <si>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</si>
  <si>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</si>
  <si>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</si>
  <si>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</si>
  <si>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</si>
  <si>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</si>
  <si>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</si>
  <si>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</si>
  <si>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</si>
  <si>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</si>
  <si>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</si>
  <si>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</si>
  <si>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</si>
  <si>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</si>
  <si>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</si>
  <si>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</si>
  <si>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</si>
  <si>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</si>
  <si>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</si>
  <si>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</si>
  <si>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</si>
  <si>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</si>
  <si>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</si>
  <si>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</si>
  <si>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</si>
  <si>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</si>
  <si>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</si>
  <si>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</si>
  <si>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</si>
  <si>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</si>
  <si>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</si>
  <si>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</si>
  <si>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</si>
  <si>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</si>
  <si>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</si>
  <si>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</si>
  <si>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</si>
  <si>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</si>
  <si>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</si>
  <si>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</si>
  <si>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</si>
  <si>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</si>
  <si>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</si>
  <si>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</si>
  <si>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</si>
  <si>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</si>
  <si>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</si>
  <si>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</si>
  <si>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</si>
  <si>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</si>
  <si>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</si>
  <si>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</si>
  <si>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</si>
  <si>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</si>
  <si>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</si>
  <si>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</si>
  <si>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</si>
  <si>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</si>
  <si>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</si>
  <si>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</si>
  <si>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</si>
  <si>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</si>
  <si>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</si>
  <si>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</si>
  <si>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</si>
  <si>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</si>
  <si>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</si>
  <si>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</si>
  <si>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</si>
  <si>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</si>
  <si>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</si>
  <si>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</si>
  <si>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</si>
  <si>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</si>
  <si>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</si>
  <si>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</si>
  <si>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</si>
  <si>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</si>
  <si>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</si>
  <si>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</si>
  <si>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</si>
  <si>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</si>
  <si>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</si>
  <si>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</si>
  <si>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</si>
  <si>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</si>
  <si>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</si>
  <si>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</si>
  <si>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</si>
  <si>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</si>
  <si>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</si>
  <si>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</si>
  <si>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</si>
  <si>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</si>
  <si>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</si>
  <si>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</si>
  <si>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</si>
  <si>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</si>
  <si>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</si>
  <si>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</si>
  <si>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</si>
  <si>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</si>
  <si>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</si>
  <si>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</si>
  <si>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</si>
  <si>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</si>
  <si>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</si>
  <si>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</si>
  <si>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</si>
  <si>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</si>
  <si>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</si>
  <si>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</si>
  <si>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</si>
  <si>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</si>
  <si>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</si>
  <si>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</si>
  <si>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</si>
  <si>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</si>
  <si>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</si>
  <si>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</si>
  <si>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</si>
  <si>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</si>
  <si>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</si>
  <si>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</si>
  <si>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</si>
  <si>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</si>
  <si>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</si>
  <si>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</si>
  <si>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</si>
  <si>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</si>
  <si>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</si>
  <si>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</si>
  <si>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</si>
  <si>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</si>
  <si>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</si>
  <si>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</si>
  <si>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</si>
  <si>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</si>
  <si>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</si>
  <si>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</si>
  <si>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</si>
  <si>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</si>
  <si>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</si>
  <si>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</si>
  <si>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</si>
  <si>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</si>
  <si>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</si>
  <si>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</si>
  <si>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</si>
  <si>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</si>
  <si>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</si>
  <si>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</si>
  <si>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</si>
  <si>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</si>
  <si>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</si>
  <si>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</si>
  <si>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</si>
  <si>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</si>
  <si>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</si>
  <si>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</si>
  <si>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</si>
  <si>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</si>
  <si>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</si>
  <si>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</si>
  <si>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</si>
  <si>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</si>
  <si>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</si>
  <si>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</si>
  <si>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</si>
  <si>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</si>
  <si>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</si>
  <si>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</si>
  <si>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</si>
  <si>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</si>
  <si>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</si>
  <si>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</si>
  <si>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</si>
  <si>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</si>
  <si>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</si>
  <si>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</si>
  <si>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</si>
  <si>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</si>
  <si>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</si>
  <si>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</si>
  <si>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</si>
  <si>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</si>
  <si>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</si>
  <si>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</si>
  <si>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</si>
  <si>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</si>
  <si>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</si>
  <si>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</si>
  <si>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</si>
  <si>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</si>
  <si>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</si>
  <si>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</si>
  <si>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</si>
  <si>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</si>
  <si>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</si>
  <si>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</si>
  <si>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</si>
  <si>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</si>
  <si>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</si>
  <si>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</si>
  <si>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</si>
  <si>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</si>
  <si>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</si>
  <si>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</si>
  <si>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</si>
  <si>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</si>
  <si>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</si>
  <si>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</si>
  <si>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</si>
  <si>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</si>
  <si>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</si>
  <si>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</si>
  <si>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</si>
  <si>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</si>
  <si>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</si>
  <si>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</si>
  <si>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</si>
  <si>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</si>
  <si>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</si>
  <si>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</si>
  <si>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</si>
  <si>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</si>
  <si>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</si>
  <si>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</si>
  <si>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</si>
  <si>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</si>
  <si>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</si>
  <si>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</si>
  <si>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</si>
  <si>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</si>
  <si>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</si>
  <si>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</si>
  <si>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</si>
  <si>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</si>
  <si>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</si>
  <si>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</si>
  <si>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</si>
  <si>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</si>
  <si>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</si>
  <si>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</si>
  <si>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</si>
  <si>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</si>
  <si>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</si>
  <si>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</si>
  <si>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</si>
  <si>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</si>
  <si>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</si>
  <si>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</si>
  <si>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</si>
  <si>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</si>
  <si>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</si>
  <si>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</si>
  <si>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</si>
  <si>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</si>
  <si>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</si>
  <si>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</si>
  <si>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</si>
  <si>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</si>
  <si>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</si>
  <si>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</si>
  <si>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</si>
  <si>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</si>
  <si>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</si>
  <si>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</si>
  <si>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</si>
  <si>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</si>
  <si>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</si>
  <si>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</si>
  <si>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</si>
  <si>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</si>
  <si>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</si>
  <si>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</si>
  <si>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</si>
  <si>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</si>
  <si>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</si>
  <si>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</si>
  <si>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</si>
  <si>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</si>
  <si>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</si>
  <si>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</si>
  <si>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</si>
  <si>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</si>
  <si>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</si>
  <si>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</si>
  <si>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</si>
  <si>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</si>
  <si>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</si>
  <si>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</si>
  <si>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</si>
  <si>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</si>
  <si>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</si>
  <si>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</si>
  <si>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</si>
  <si>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</si>
  <si>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</si>
  <si>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</si>
  <si>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</si>
  <si>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</si>
  <si>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</si>
  <si>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</si>
  <si>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</si>
  <si>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</si>
  <si>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</si>
  <si>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</si>
  <si>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</si>
  <si>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</si>
  <si>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</si>
  <si>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</si>
  <si>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</si>
  <si>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</si>
  <si>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</si>
  <si>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</si>
  <si>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</si>
  <si>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</si>
  <si>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</si>
  <si>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</si>
  <si>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</si>
  <si>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</si>
  <si>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</si>
  <si>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</si>
  <si>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</si>
  <si>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</si>
  <si>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</si>
  <si>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</si>
  <si>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</si>
  <si>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</si>
  <si>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</si>
  <si>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</si>
  <si>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</si>
  <si>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</si>
  <si>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</si>
  <si>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</si>
  <si>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</si>
  <si>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</si>
  <si>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</si>
  <si>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</si>
  <si>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</si>
  <si>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</si>
  <si>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</si>
  <si>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</si>
  <si>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</si>
  <si>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</si>
  <si>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</si>
  <si>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</si>
  <si>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</si>
  <si>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</si>
  <si>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</si>
  <si>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</si>
  <si>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</si>
  <si>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</si>
  <si>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</si>
  <si>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</si>
  <si>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</si>
  <si>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</si>
  <si>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</si>
  <si>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</si>
  <si>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</si>
  <si>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</si>
  <si>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</si>
  <si>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</si>
  <si>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</si>
  <si>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</si>
  <si>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</si>
  <si>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</si>
  <si>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</si>
  <si>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</si>
  <si>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</si>
  <si>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</si>
  <si>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</si>
  <si>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</si>
  <si>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</si>
  <si>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</si>
  <si>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</si>
  <si>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</si>
  <si>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</si>
  <si>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</si>
  <si>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</si>
  <si>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</si>
  <si>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</si>
  <si>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</si>
  <si>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</si>
  <si>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</si>
  <si>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</si>
  <si>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</si>
  <si>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</si>
  <si>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</si>
  <si>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</si>
  <si>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</si>
  <si>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</si>
  <si>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</si>
  <si>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</si>
  <si>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</si>
  <si>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</si>
  <si>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</si>
  <si>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</si>
  <si>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</si>
  <si>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</si>
  <si>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</si>
  <si>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</si>
  <si>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</si>
  <si>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</si>
  <si>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</si>
  <si>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</si>
  <si>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</si>
  <si>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</si>
  <si>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</si>
  <si>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</si>
  <si>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</si>
  <si>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</si>
  <si>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</si>
  <si>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</si>
  <si>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</si>
  <si>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</si>
  <si>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</si>
  <si>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</si>
  <si>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</si>
  <si>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</si>
  <si>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</si>
  <si>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</si>
  <si>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</si>
  <si>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</si>
  <si>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</si>
  <si>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</si>
  <si>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</si>
  <si>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</si>
  <si>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</si>
  <si>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</si>
  <si>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</si>
  <si>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</si>
  <si>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</si>
  <si>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</si>
  <si>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</si>
  <si>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</si>
  <si>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</si>
  <si>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</si>
  <si>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</si>
  <si>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</si>
  <si>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</si>
  <si>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</si>
  <si>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</si>
  <si>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</si>
  <si>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</si>
  <si>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</si>
  <si>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</si>
  <si>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</si>
  <si>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</si>
  <si>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</si>
  <si>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</si>
  <si>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</si>
  <si>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</si>
  <si>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</si>
  <si>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</si>
  <si>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</si>
  <si>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</si>
  <si>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</si>
  <si>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</si>
  <si>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</si>
  <si>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</si>
  <si>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</si>
  <si>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</si>
  <si>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</si>
  <si>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</si>
  <si>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</si>
  <si>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</si>
  <si>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</si>
  <si>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</si>
  <si>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</si>
  <si>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</si>
  <si>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</si>
  <si>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</si>
  <si>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</si>
  <si>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</si>
  <si>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</si>
  <si>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</si>
  <si>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</si>
  <si>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</si>
  <si>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</si>
  <si>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</si>
  <si>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</si>
  <si>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</si>
  <si>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</si>
  <si>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</si>
  <si>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</si>
  <si>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</si>
  <si>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</si>
  <si>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</si>
  <si>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</si>
  <si>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</si>
  <si>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</si>
  <si>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</si>
  <si>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</si>
  <si>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</si>
  <si>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</si>
  <si>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</si>
  <si>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</si>
  <si>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</si>
  <si>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</si>
  <si>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</si>
  <si>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</si>
  <si>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</si>
  <si>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</si>
  <si>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</si>
  <si>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</si>
  <si>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</si>
  <si>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</si>
  <si>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</si>
  <si>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</si>
  <si>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</si>
  <si>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</si>
  <si>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</si>
  <si>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</si>
  <si>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</si>
  <si>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</si>
  <si>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</si>
  <si>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</si>
  <si>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</si>
  <si>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</si>
  <si>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</si>
  <si>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</si>
  <si>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</si>
  <si>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</si>
  <si>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</si>
  <si>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</si>
  <si>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</si>
  <si>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</si>
  <si>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</si>
  <si>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</si>
  <si>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</si>
  <si>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</si>
  <si>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</si>
  <si>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</si>
  <si>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</si>
  <si>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</si>
  <si>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</si>
  <si>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</si>
  <si>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</si>
  <si>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</si>
  <si>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</si>
  <si>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</si>
  <si>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</si>
  <si>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</si>
  <si>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</si>
  <si>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</si>
  <si>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</si>
  <si>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</si>
  <si>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</si>
  <si>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</si>
  <si>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</si>
  <si>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</si>
  <si>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</si>
  <si>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</si>
  <si>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</si>
  <si>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</si>
  <si>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</si>
  <si>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</si>
  <si>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</si>
  <si>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</si>
  <si>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</si>
  <si>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</si>
  <si>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</si>
  <si>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</si>
  <si>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</si>
  <si>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</si>
  <si>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</si>
  <si>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</si>
  <si>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</si>
  <si>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</si>
  <si>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</si>
  <si>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</si>
  <si>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</si>
  <si>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</si>
  <si>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</si>
  <si>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</si>
  <si>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</si>
  <si>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</si>
  <si>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</si>
  <si>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</si>
  <si>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</si>
  <si>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</si>
  <si>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</si>
  <si>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</si>
  <si>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</si>
  <si>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</si>
  <si>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</si>
  <si>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</si>
  <si>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</si>
  <si>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</si>
  <si>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</si>
  <si>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</si>
  <si>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</si>
  <si>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</si>
  <si>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</si>
  <si>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</si>
  <si>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</si>
  <si>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</si>
  <si>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</si>
  <si>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</si>
  <si>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</si>
  <si>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</si>
  <si>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</si>
  <si>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</si>
  <si>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</si>
  <si>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</si>
  <si>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</si>
  <si>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</si>
  <si>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</si>
  <si>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</si>
  <si>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</si>
  <si>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</si>
  <si>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</si>
  <si>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</si>
  <si>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</si>
  <si>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</si>
  <si>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</si>
  <si>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</si>
  <si>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</si>
  <si>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</si>
  <si>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</si>
  <si>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</si>
  <si>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</si>
  <si>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</si>
  <si>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</si>
  <si>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</si>
  <si>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</si>
  <si>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</si>
  <si>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</si>
  <si>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</si>
  <si>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</si>
  <si>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</si>
  <si>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</si>
  <si>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</si>
  <si>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</si>
  <si>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</si>
  <si>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</si>
  <si>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</si>
  <si>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</si>
  <si>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</si>
  <si>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</si>
  <si>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</si>
  <si>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</si>
  <si>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</si>
  <si>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</si>
  <si>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</si>
  <si>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</si>
  <si>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</si>
  <si>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</si>
  <si>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</si>
  <si>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</si>
  <si>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</si>
  <si>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</si>
  <si>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</si>
  <si>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</si>
  <si>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</si>
  <si>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</si>
  <si>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</si>
  <si>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</si>
  <si>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</si>
  <si>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</si>
  <si>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</si>
  <si>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</si>
  <si>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</si>
  <si>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</si>
  <si>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</si>
  <si>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</si>
  <si>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</si>
  <si>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</si>
  <si>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</si>
  <si>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</si>
  <si>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</si>
  <si>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</si>
  <si>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</si>
  <si>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</si>
  <si>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</si>
  <si>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</si>
  <si>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</si>
  <si>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</si>
  <si>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</si>
  <si>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</si>
  <si>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</si>
  <si>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</si>
  <si>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</si>
  <si>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</si>
  <si>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</si>
  <si>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</si>
  <si>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</si>
  <si>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</si>
  <si>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</si>
  <si>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</si>
  <si>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</si>
  <si>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</si>
  <si>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</si>
  <si>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</si>
  <si>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</si>
  <si>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</si>
  <si>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</si>
  <si>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</si>
  <si>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</si>
  <si>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</si>
  <si>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</si>
  <si>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</si>
  <si>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</si>
  <si>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</si>
  <si>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</si>
  <si>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</si>
  <si>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</si>
  <si>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</si>
  <si>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</si>
  <si>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</si>
  <si>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</si>
  <si>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</si>
  <si>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</si>
  <si>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</si>
  <si>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</si>
  <si>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</si>
  <si>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</si>
  <si>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</si>
  <si>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</si>
  <si>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</si>
  <si>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</si>
  <si>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</si>
  <si>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</si>
  <si>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</si>
  <si>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</si>
  <si>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</si>
  <si>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</si>
  <si>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</si>
  <si>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</si>
  <si>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</si>
  <si>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</si>
  <si>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</si>
  <si>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</si>
  <si>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</si>
  <si>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</si>
  <si>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</si>
  <si>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</si>
  <si>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</si>
  <si>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</si>
  <si>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</si>
  <si>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</si>
  <si>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</si>
  <si>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</si>
  <si>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</si>
  <si>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</si>
  <si>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</si>
  <si>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</si>
  <si>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</si>
  <si>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</si>
  <si>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</si>
  <si>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</si>
  <si>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</si>
  <si>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</si>
  <si>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</si>
  <si>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</si>
  <si>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</si>
  <si>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</si>
  <si>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</si>
  <si>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</si>
  <si>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</si>
  <si>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</si>
  <si>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</si>
  <si>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</si>
  <si>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</si>
  <si>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</si>
  <si>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</si>
  <si>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</si>
  <si>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</si>
  <si>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</si>
  <si>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</si>
  <si>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</si>
  <si>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</si>
  <si>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</si>
  <si>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</si>
  <si>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</si>
  <si>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</si>
  <si>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</si>
  <si>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</si>
  <si>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</si>
  <si>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</si>
  <si>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</si>
  <si>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</si>
  <si>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</si>
  <si>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</si>
  <si>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</si>
  <si>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</si>
  <si>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</si>
  <si>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</si>
  <si>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</si>
  <si>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</si>
  <si>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</si>
  <si>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</si>
  <si>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</si>
  <si>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</si>
  <si>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</si>
  <si>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</si>
  <si>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</si>
  <si>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</si>
  <si>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</si>
  <si>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</si>
  <si>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</si>
  <si>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</si>
  <si>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</si>
  <si>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</si>
  <si>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</si>
  <si>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</si>
  <si>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</si>
  <si>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</si>
  <si>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</si>
  <si>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</si>
  <si>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</si>
  <si>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</si>
  <si>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</si>
  <si>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</si>
  <si>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</si>
  <si>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</si>
  <si>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</si>
  <si>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</si>
  <si>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</si>
  <si>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</si>
  <si>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</si>
  <si>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</si>
  <si>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</si>
  <si>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</si>
  <si>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</si>
  <si>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</si>
  <si>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</si>
  <si>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</si>
  <si>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</si>
  <si>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</si>
  <si>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</si>
  <si>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</si>
  <si>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</si>
  <si>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</si>
  <si>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</si>
  <si>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</si>
  <si>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</si>
  <si>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</si>
  <si>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</si>
  <si>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</si>
  <si>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</si>
  <si>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</si>
  <si>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</si>
  <si>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</si>
  <si>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</si>
  <si>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</si>
  <si>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</si>
  <si>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</si>
  <si>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</si>
  <si>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</si>
  <si>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</si>
  <si>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</si>
  <si>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</si>
  <si>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</si>
  <si>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</si>
  <si>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</si>
  <si>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</si>
  <si>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</si>
  <si>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</si>
  <si>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</si>
  <si>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</si>
  <si>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</si>
  <si>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</si>
  <si>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</si>
  <si>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</si>
  <si>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</si>
  <si>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</si>
  <si>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</si>
  <si>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</si>
  <si>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</si>
  <si>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</si>
  <si>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</si>
  <si>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</si>
  <si>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</si>
  <si>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</si>
  <si>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</si>
  <si>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</si>
  <si>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</si>
  <si>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</si>
  <si>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</si>
  <si>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</si>
  <si>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</si>
  <si>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</si>
  <si>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</si>
  <si>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</si>
  <si>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</si>
  <si>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</si>
  <si>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</si>
  <si>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</si>
  <si>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</si>
  <si>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</si>
  <si>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</si>
  <si>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</si>
  <si>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</si>
  <si>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</si>
  <si>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</si>
  <si>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</si>
  <si>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</si>
  <si>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</si>
  <si>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</si>
  <si>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</si>
  <si>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</si>
  <si>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</si>
  <si>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</si>
  <si>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</si>
  <si>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</si>
  <si>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</si>
  <si>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</si>
  <si>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</si>
  <si>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</si>
  <si>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</si>
  <si>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</si>
  <si>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</si>
  <si>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</si>
  <si>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</si>
  <si>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</si>
  <si>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</si>
  <si>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</si>
  <si>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</si>
  <si>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</si>
  <si>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</si>
  <si>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</si>
  <si>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</si>
  <si>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</si>
  <si>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</si>
  <si>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</si>
  <si>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</si>
  <si>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</si>
  <si>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</si>
  <si>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</si>
  <si>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</si>
  <si>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</si>
  <si>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</si>
  <si>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</si>
  <si>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</si>
  <si>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</si>
  <si>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</si>
  <si>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</si>
  <si>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</si>
  <si>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</si>
  <si>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</si>
  <si>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</si>
  <si>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</si>
  <si>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</si>
  <si>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</si>
  <si>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</si>
  <si>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</si>
  <si>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</si>
  <si>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</si>
  <si>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</si>
  <si>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</si>
  <si>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</si>
  <si>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</si>
  <si>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</si>
  <si>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</si>
  <si>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</si>
  <si>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</si>
  <si>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</si>
  <si>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</si>
  <si>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</si>
  <si>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</si>
  <si>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</si>
  <si>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</si>
  <si>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</si>
  <si>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</si>
  <si>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</si>
  <si>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</si>
  <si>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</si>
  <si>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</si>
  <si>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</si>
  <si>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</si>
  <si>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</si>
  <si>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</si>
  <si>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</si>
  <si>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</si>
  <si>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</si>
  <si>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</si>
  <si>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</si>
  <si>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</si>
  <si>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</si>
  <si>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</si>
  <si>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</si>
  <si>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</si>
  <si>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</si>
  <si>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</si>
  <si>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</si>
  <si>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</si>
  <si>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</si>
  <si>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</si>
  <si>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</si>
  <si>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</si>
  <si>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</si>
  <si>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</si>
  <si>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</si>
  <si>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</si>
  <si>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</si>
  <si>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</si>
  <si>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</si>
  <si>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</si>
  <si>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</si>
  <si>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</si>
  <si>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</si>
  <si>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</si>
  <si>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</si>
  <si>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</si>
  <si>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</si>
  <si>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</si>
  <si>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</si>
  <si>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</si>
  <si>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</si>
  <si>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</si>
  <si>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</si>
  <si>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</si>
  <si>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</si>
  <si>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</si>
  <si>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</si>
  <si>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</si>
  <si>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</si>
  <si>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</si>
  <si>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</si>
  <si>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</si>
  <si>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</si>
  <si>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</si>
  <si>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</si>
  <si>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</si>
  <si>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</si>
  <si>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</si>
  <si>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</si>
  <si>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</si>
  <si>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</si>
  <si>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</si>
  <si>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</si>
  <si>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</si>
  <si>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</si>
  <si>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</si>
  <si>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</si>
  <si>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</si>
  <si>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</si>
  <si>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</si>
  <si>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</si>
  <si>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</si>
  <si>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</si>
  <si>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</si>
  <si>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</si>
  <si>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</si>
  <si>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</si>
  <si>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</si>
  <si>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</si>
  <si>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</si>
  <si>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</si>
  <si>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</si>
  <si>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</si>
  <si>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</si>
  <si>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</si>
  <si>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</si>
  <si>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</si>
  <si>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</si>
  <si>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</si>
  <si>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</si>
  <si>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</si>
  <si>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</si>
  <si>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</si>
  <si>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</si>
  <si>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</si>
  <si>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</si>
  <si>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</si>
  <si>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</si>
  <si>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</si>
  <si>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</si>
  <si>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</si>
  <si>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</si>
  <si>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</si>
  <si>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</si>
  <si>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</si>
  <si>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</si>
  <si>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</si>
  <si>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</si>
  <si>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</si>
  <si>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</si>
  <si>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</si>
  <si>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</si>
  <si>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</si>
  <si>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</si>
  <si>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</si>
  <si>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</si>
  <si>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</si>
  <si>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</si>
  <si>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</si>
  <si>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</si>
  <si>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</si>
  <si>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</si>
  <si>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</si>
  <si>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</si>
  <si>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</si>
  <si>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</si>
  <si>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</si>
  <si>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</si>
  <si>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</si>
  <si>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</si>
  <si>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</si>
  <si>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</si>
  <si>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</si>
  <si>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</si>
  <si>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</si>
  <si>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</si>
  <si>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</si>
  <si>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</si>
  <si>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</si>
  <si>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</si>
  <si>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</si>
  <si>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</si>
  <si>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</si>
  <si>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</si>
  <si>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</si>
  <si>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</si>
  <si>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</si>
  <si>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</si>
  <si>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</si>
  <si>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</si>
  <si>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</si>
  <si>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</si>
  <si>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</si>
  <si>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</si>
  <si>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</si>
  <si>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</si>
  <si>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</si>
  <si>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</si>
  <si>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</si>
  <si>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</si>
  <si>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</si>
  <si>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</si>
  <si>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</si>
  <si>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</si>
  <si>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</si>
  <si>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</si>
  <si>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</si>
  <si>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</si>
  <si>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</si>
  <si>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</si>
  <si>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</si>
  <si>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</si>
  <si>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</si>
  <si>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</si>
  <si>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</si>
  <si>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</si>
  <si>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</si>
  <si>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</si>
  <si>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</si>
  <si>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</si>
  <si>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</si>
  <si>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</si>
  <si>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</si>
  <si>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</si>
  <si>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</si>
  <si>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</si>
  <si>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</si>
  <si>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</si>
  <si>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</si>
  <si>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</si>
  <si>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</si>
  <si>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</si>
  <si>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</si>
  <si>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</si>
  <si>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</si>
  <si>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</si>
  <si>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</si>
  <si>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</si>
  <si>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</si>
  <si>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</si>
  <si>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</si>
  <si>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</si>
  <si>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</si>
  <si>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</si>
  <si>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</si>
  <si>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</si>
  <si>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</si>
  <si>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</si>
  <si>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</si>
  <si>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</si>
  <si>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</si>
  <si>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</si>
  <si>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</si>
  <si>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</si>
  <si>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</si>
  <si>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</si>
  <si>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</si>
  <si>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</si>
  <si>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</si>
  <si>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</si>
  <si>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</si>
  <si>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</si>
  <si>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</si>
  <si>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</si>
  <si>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</si>
  <si>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</si>
  <si>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</si>
  <si>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</si>
  <si>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</si>
  <si>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</si>
  <si>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</si>
  <si>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</si>
  <si>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</si>
  <si>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</si>
  <si>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</si>
  <si>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</si>
  <si>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</si>
  <si>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</si>
  <si>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</si>
  <si>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</si>
  <si>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</si>
  <si>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</si>
  <si>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</si>
  <si>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</si>
  <si>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</si>
  <si>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</si>
  <si>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</si>
  <si>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</si>
  <si>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</si>
  <si>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</si>
  <si>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</si>
  <si>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</si>
  <si>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</si>
  <si>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</si>
  <si>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</si>
  <si>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</si>
  <si>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</si>
  <si>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</si>
  <si>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</si>
  <si>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</si>
  <si>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</si>
  <si>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</si>
  <si>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</si>
  <si>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</si>
  <si>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</si>
  <si>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</si>
  <si>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</si>
  <si>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</si>
  <si>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</si>
  <si>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</si>
  <si>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</si>
  <si>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</si>
  <si>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</si>
  <si>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</si>
  <si>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</si>
  <si>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</si>
  <si>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</si>
  <si>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</si>
  <si>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</si>
  <si>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</si>
  <si>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</si>
  <si>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</si>
  <si>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</si>
  <si>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</si>
  <si>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</si>
  <si>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</si>
  <si>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</si>
  <si>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</si>
  <si>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</si>
  <si>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</si>
  <si>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</si>
  <si>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</si>
  <si>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</si>
  <si>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</si>
  <si>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</si>
  <si>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</si>
  <si>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</si>
  <si>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</si>
  <si>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</si>
  <si>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</si>
  <si>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</si>
  <si>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</si>
  <si>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</si>
  <si>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</si>
  <si>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</si>
  <si>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</si>
  <si>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</si>
  <si>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</si>
  <si>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</si>
  <si>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</si>
  <si>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</si>
  <si>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</si>
  <si>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</si>
  <si>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</si>
  <si>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</si>
  <si>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</si>
  <si>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</si>
  <si>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</si>
  <si>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</si>
  <si>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</si>
  <si>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</si>
  <si>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</si>
  <si>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</si>
  <si>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</si>
  <si>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</si>
  <si>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</si>
  <si>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</si>
  <si>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</si>
  <si>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</si>
  <si>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</si>
  <si>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</si>
  <si>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</si>
  <si>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</si>
  <si>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</si>
  <si>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</si>
  <si>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</si>
  <si>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</si>
  <si>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</si>
  <si>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</si>
  <si>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</si>
  <si>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</si>
  <si>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</si>
  <si>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</si>
  <si>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</si>
  <si>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</si>
  <si>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</si>
  <si>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</si>
  <si>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</si>
  <si>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</si>
  <si>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</si>
  <si>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</si>
  <si>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</si>
  <si>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</si>
  <si>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</si>
  <si>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</si>
  <si>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</si>
  <si>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</si>
  <si>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</si>
  <si>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</si>
  <si>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</si>
  <si>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</si>
  <si>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</si>
  <si>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</si>
  <si>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</si>
  <si>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</si>
  <si>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</si>
  <si>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</si>
  <si>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</si>
  <si>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</si>
  <si>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</si>
  <si>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</si>
  <si>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</si>
  <si>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</si>
  <si>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</si>
  <si>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</si>
  <si>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</si>
  <si>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</si>
  <si>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</si>
  <si>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</si>
  <si>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</si>
  <si>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</si>
  <si>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</si>
  <si>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</si>
  <si>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</si>
  <si>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</si>
  <si>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</si>
  <si>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</si>
  <si>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</si>
  <si>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</si>
  <si>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</si>
  <si>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</si>
  <si>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</si>
  <si>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</si>
  <si>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</si>
  <si>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</si>
  <si>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</si>
  <si>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</si>
  <si>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</si>
  <si>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</si>
  <si>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</si>
  <si>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</si>
  <si>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</si>
  <si>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</si>
  <si>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</si>
  <si>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</si>
  <si>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</si>
  <si>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</si>
  <si>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</si>
  <si>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</si>
  <si>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</si>
  <si>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</si>
  <si>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</si>
  <si>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</si>
  <si>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</si>
  <si>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</si>
  <si>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</si>
  <si>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</si>
  <si>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</si>
  <si>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</si>
  <si>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</si>
  <si>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</si>
  <si>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</si>
  <si>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</si>
  <si>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</si>
  <si>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</si>
  <si>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</si>
  <si>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</si>
  <si>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</si>
  <si>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</si>
  <si>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</si>
  <si>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</si>
  <si>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</si>
  <si>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</si>
  <si>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</si>
  <si>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</si>
  <si>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</si>
  <si>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</si>
  <si>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</si>
  <si>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</si>
  <si>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</si>
  <si>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</si>
  <si>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</si>
  <si>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</si>
  <si>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</si>
  <si>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</si>
  <si>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</si>
  <si>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</si>
  <si>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</si>
  <si>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</si>
  <si>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</si>
  <si>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</si>
  <si>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</si>
  <si>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</si>
  <si>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</si>
  <si>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</si>
  <si>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</si>
  <si>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</si>
  <si>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</si>
  <si>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</si>
  <si>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</si>
  <si>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</si>
  <si>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</si>
  <si>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</si>
  <si>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</si>
  <si>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</si>
  <si>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</si>
  <si>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</si>
  <si>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</si>
  <si>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</si>
  <si>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</si>
  <si>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</si>
  <si>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</si>
  <si>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</si>
  <si>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</si>
  <si>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</si>
  <si>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</si>
  <si>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</si>
  <si>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</si>
  <si>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</si>
  <si>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</si>
  <si>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</si>
  <si>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</si>
  <si>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</si>
  <si>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</si>
  <si>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</si>
  <si>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</si>
  <si>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</si>
  <si>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</si>
  <si>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</si>
  <si>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</si>
  <si>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</si>
  <si>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</si>
  <si>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</si>
  <si>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</si>
  <si>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</si>
  <si>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</si>
  <si>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</si>
  <si>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</si>
  <si>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</si>
  <si>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</si>
  <si>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</si>
  <si>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</si>
  <si>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</si>
  <si>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</si>
  <si>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</si>
  <si>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</si>
  <si>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</si>
  <si>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</si>
  <si>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</si>
  <si>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</si>
  <si>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</si>
  <si>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</si>
  <si>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</si>
  <si>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</si>
  <si>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</si>
  <si>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</si>
  <si>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</si>
  <si>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</si>
  <si>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</si>
  <si>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</si>
  <si>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</si>
  <si>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</si>
  <si>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</si>
  <si>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</si>
  <si>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</si>
  <si>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</si>
  <si>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</si>
  <si>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</si>
  <si>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</si>
  <si>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</si>
  <si>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</si>
  <si>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</si>
  <si>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</si>
  <si>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</si>
  <si>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</si>
  <si>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</si>
  <si>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</si>
  <si>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</si>
  <si>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</si>
  <si>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</si>
  <si>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</si>
  <si>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</si>
  <si>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</si>
  <si>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</si>
  <si>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</si>
  <si>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</si>
  <si>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</si>
  <si>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</si>
  <si>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</si>
  <si>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</si>
  <si>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</si>
  <si>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</si>
  <si>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</si>
  <si>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</si>
  <si>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</si>
  <si>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</si>
  <si>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</si>
  <si>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</si>
  <si>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</si>
  <si>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</si>
  <si>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</si>
  <si>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</si>
  <si>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</si>
  <si>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</si>
  <si>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</si>
  <si>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</si>
  <si>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</si>
  <si>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</si>
  <si>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</si>
  <si>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</si>
  <si>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</si>
  <si>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</si>
  <si>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</si>
  <si>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</si>
  <si>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</si>
  <si>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</si>
  <si>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</si>
  <si>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</si>
  <si>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</si>
  <si>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</si>
  <si>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</si>
  <si>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</si>
  <si>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</si>
  <si>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</si>
  <si>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</si>
  <si>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</si>
  <si>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</si>
  <si>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</si>
  <si>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</si>
  <si>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</si>
  <si>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</si>
  <si>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</si>
  <si>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</si>
  <si>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</si>
  <si>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</si>
  <si>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</si>
  <si>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</si>
  <si>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</si>
  <si>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</si>
  <si>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</si>
  <si>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</si>
  <si>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</si>
  <si>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</si>
  <si>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</si>
  <si>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</si>
  <si>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</si>
  <si>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</si>
  <si>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</si>
  <si>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</si>
  <si>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</si>
  <si>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</si>
  <si>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</si>
  <si>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</si>
  <si>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</si>
  <si>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</si>
  <si>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</si>
  <si>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</si>
  <si>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</si>
  <si>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</si>
  <si>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</si>
  <si>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</si>
  <si>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</si>
  <si>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</si>
  <si>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</si>
  <si>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</si>
  <si>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</si>
  <si>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</si>
  <si>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</si>
  <si>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</si>
  <si>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</si>
  <si>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</si>
  <si>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</si>
  <si>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</si>
  <si>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</si>
  <si>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</si>
  <si>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</si>
  <si>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</si>
  <si>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</si>
  <si>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</si>
  <si>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</si>
  <si>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</si>
  <si>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</si>
  <si>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</si>
  <si>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</si>
  <si>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</si>
  <si>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</si>
  <si>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</si>
  <si>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</si>
  <si>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</si>
  <si>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</si>
  <si>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</si>
  <si>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</si>
  <si>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</si>
  <si>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</si>
  <si>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</si>
  <si>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</si>
  <si>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</si>
  <si>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</si>
  <si>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</si>
  <si>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</si>
  <si>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</si>
  <si>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</si>
  <si>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</si>
  <si>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</si>
  <si>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</si>
  <si>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</si>
  <si>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</si>
  <si>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</si>
  <si>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</si>
  <si>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</si>
  <si>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</si>
  <si>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</si>
  <si>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</si>
  <si>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</si>
  <si>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</si>
  <si>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</si>
  <si>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</si>
  <si>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</si>
  <si>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</si>
  <si>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</si>
  <si>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</si>
  <si>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</si>
  <si>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</si>
  <si>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</si>
  <si>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</si>
  <si>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</si>
  <si>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</si>
  <si>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</si>
  <si>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</si>
  <si>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</si>
  <si>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</si>
  <si>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</si>
  <si>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</si>
  <si>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</si>
  <si>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</si>
  <si>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</si>
  <si>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</si>
  <si>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</si>
  <si>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</si>
  <si>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</si>
  <si>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</si>
  <si>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</si>
  <si>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</si>
  <si>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</si>
  <si>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</si>
  <si>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</si>
  <si>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</si>
  <si>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</si>
  <si>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</si>
  <si>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</si>
  <si>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</si>
  <si>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</si>
  <si>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</si>
  <si>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</si>
  <si>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</si>
  <si>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</si>
  <si>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</si>
  <si>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</si>
  <si>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</si>
  <si>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</si>
  <si>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</si>
  <si>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</si>
  <si>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</si>
  <si>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</si>
  <si>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</si>
  <si>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</si>
  <si>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</si>
  <si>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</si>
  <si>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</si>
  <si>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</si>
  <si>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</si>
  <si>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</si>
  <si>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</si>
  <si>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</si>
  <si>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</si>
  <si>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</si>
  <si>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</si>
  <si>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</si>
  <si>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</si>
  <si>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</si>
  <si>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</si>
  <si>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</si>
  <si>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</si>
  <si>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</si>
  <si>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</si>
  <si>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</si>
  <si>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</si>
  <si>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</si>
  <si>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</si>
  <si>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</si>
  <si>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</si>
  <si>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</si>
  <si>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</si>
  <si>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</si>
  <si>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</si>
  <si>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</si>
  <si>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</si>
  <si>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</si>
  <si>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</si>
  <si>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</si>
  <si>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</si>
  <si>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</si>
  <si>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</si>
  <si>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</si>
  <si>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</si>
  <si>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</si>
  <si>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</si>
  <si>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</si>
  <si>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</si>
  <si>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</si>
  <si>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</si>
  <si>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</si>
  <si>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</si>
  <si>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</si>
  <si>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</si>
  <si>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</si>
  <si>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</si>
  <si>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</si>
  <si>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</si>
  <si>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</si>
  <si>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</si>
  <si>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</si>
  <si>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</si>
  <si>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</si>
  <si>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</si>
  <si>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</si>
  <si>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</si>
  <si>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</si>
  <si>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</si>
  <si>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</si>
  <si>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</si>
  <si>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</si>
  <si>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</si>
  <si>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</si>
  <si>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</si>
  <si>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</si>
  <si>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</si>
  <si>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</si>
  <si>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</si>
  <si>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</si>
  <si>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</si>
  <si>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</si>
  <si>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</si>
  <si>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</si>
  <si>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</si>
  <si>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</si>
  <si>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</si>
  <si>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</si>
  <si>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</si>
  <si>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</si>
  <si>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</si>
  <si>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</si>
  <si>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</si>
  <si>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</si>
  <si>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</si>
  <si>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</si>
  <si>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</si>
  <si>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</si>
  <si>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</si>
  <si>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</si>
  <si>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</si>
  <si>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</si>
  <si>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</si>
  <si>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</si>
  <si>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</si>
  <si>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</si>
  <si>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</si>
  <si>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</si>
  <si>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</si>
  <si>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</si>
  <si>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</si>
  <si>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</si>
  <si>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</si>
  <si>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</si>
  <si>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</si>
  <si>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</si>
  <si>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</si>
  <si>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</si>
  <si>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</si>
  <si>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</si>
  <si>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</si>
  <si>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</si>
  <si>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</si>
  <si>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</si>
  <si>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</si>
  <si>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</si>
  <si>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</si>
  <si>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</si>
  <si>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</si>
  <si>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</si>
  <si>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</si>
  <si>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</si>
  <si>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</si>
  <si>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</si>
  <si>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</si>
  <si>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</si>
  <si>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</si>
  <si>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</si>
  <si>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</si>
  <si>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</si>
  <si>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</si>
  <si>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</si>
  <si>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</si>
  <si>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</si>
  <si>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</si>
  <si>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</si>
  <si>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</si>
  <si>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</si>
  <si>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</si>
  <si>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</si>
  <si>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</si>
  <si>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</si>
  <si>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</si>
  <si>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</si>
  <si>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</si>
  <si>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</si>
  <si>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</si>
  <si>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</si>
  <si>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</si>
  <si>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</si>
  <si>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</si>
  <si>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</si>
  <si>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</si>
  <si>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</si>
  <si>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</si>
  <si>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</si>
  <si>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</si>
  <si>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</si>
  <si>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</si>
  <si>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</si>
  <si>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</si>
  <si>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</si>
  <si>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</si>
  <si>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</si>
  <si>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</si>
  <si>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</si>
  <si>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</si>
  <si>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</si>
  <si>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</si>
  <si>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</si>
  <si>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</si>
  <si>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</si>
  <si>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</si>
  <si>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</si>
  <si>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</si>
  <si>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</si>
  <si>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</si>
  <si>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</si>
  <si>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</si>
  <si>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</si>
  <si>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</si>
  <si>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</si>
  <si>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</si>
  <si>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</si>
  <si>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</si>
  <si>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</si>
  <si>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</si>
  <si>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</si>
  <si>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</si>
  <si>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</si>
  <si>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</si>
  <si>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</si>
  <si>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</si>
  <si>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</si>
  <si>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</si>
  <si>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</si>
  <si>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</si>
  <si>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</si>
  <si>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</si>
  <si>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</si>
  <si>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</si>
  <si>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</si>
  <si>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</si>
  <si>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</si>
  <si>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</si>
  <si>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</si>
  <si>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</si>
  <si>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</si>
  <si>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</si>
  <si>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</si>
  <si>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</si>
  <si>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</si>
  <si>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</si>
  <si>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</si>
  <si>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</si>
  <si>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</si>
  <si>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</si>
  <si>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</si>
  <si>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</si>
  <si>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</si>
  <si>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</si>
  <si>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</si>
  <si>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</si>
  <si>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</si>
  <si>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</si>
  <si>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</si>
  <si>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</si>
  <si>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</si>
  <si>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</si>
  <si>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</si>
  <si>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</si>
  <si>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</si>
  <si>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</si>
  <si>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</si>
  <si>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</si>
  <si>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</si>
  <si>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</si>
  <si>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</si>
  <si>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</si>
  <si>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</si>
  <si>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</si>
  <si>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</si>
  <si>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</si>
  <si>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</si>
  <si>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</si>
  <si>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</si>
  <si>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</si>
  <si>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</si>
  <si>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</si>
  <si>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</si>
  <si>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</si>
  <si>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</si>
  <si>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</si>
  <si>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</si>
  <si>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</si>
  <si>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</si>
  <si>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</si>
  <si>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</si>
  <si>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</si>
  <si>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</si>
  <si>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</si>
  <si>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</si>
  <si>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</si>
  <si>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</si>
  <si>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</si>
  <si>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</si>
  <si>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</si>
  <si>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</si>
  <si>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</si>
  <si>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</si>
  <si>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</si>
  <si>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</si>
  <si>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</si>
  <si>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</si>
  <si>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</si>
  <si>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</si>
  <si>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</si>
  <si>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</si>
  <si>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</si>
  <si>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</si>
  <si>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</si>
  <si>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</si>
  <si>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</si>
  <si>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</si>
  <si>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</si>
  <si>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</si>
  <si>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</si>
  <si>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</si>
  <si>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</si>
  <si>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</si>
  <si>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</si>
  <si>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</si>
  <si>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</si>
  <si>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</si>
  <si>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</si>
  <si>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</si>
  <si>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</si>
  <si>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</si>
  <si>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</si>
  <si>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</si>
  <si>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</si>
  <si>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</si>
  <si>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</si>
  <si>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</si>
  <si>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</si>
  <si>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</si>
  <si>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</si>
  <si>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</si>
  <si>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</si>
  <si>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</si>
  <si>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</si>
  <si>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</si>
  <si>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</si>
  <si>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</si>
  <si>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</si>
  <si>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</si>
  <si>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</si>
  <si>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</si>
  <si>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</si>
  <si>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</si>
  <si>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</si>
  <si>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</si>
  <si>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</si>
  <si>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</si>
  <si>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</si>
  <si>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</si>
  <si>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</si>
  <si>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</si>
  <si>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</si>
  <si>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</si>
  <si>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</si>
  <si>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</si>
  <si>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</si>
  <si>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</si>
  <si>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</si>
  <si>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</si>
  <si>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</si>
  <si>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</si>
  <si>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</si>
  <si>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</si>
  <si>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</si>
  <si>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</si>
  <si>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</si>
  <si>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</si>
  <si>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</si>
  <si>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</si>
  <si>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</si>
  <si>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</si>
  <si>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</si>
  <si>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</si>
  <si>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</si>
  <si>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</si>
  <si>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</si>
  <si>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</si>
  <si>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</si>
  <si>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</si>
  <si>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</si>
  <si>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</si>
  <si>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</si>
  <si>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</si>
  <si>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</si>
  <si>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</si>
  <si>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</si>
  <si>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</si>
  <si>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</si>
  <si>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</si>
  <si>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</si>
  <si>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</si>
  <si>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</si>
  <si>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</si>
  <si>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</si>
  <si>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</si>
  <si>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</si>
  <si>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</si>
  <si>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</si>
  <si>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</si>
  <si>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</si>
  <si>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</si>
  <si>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</si>
  <si>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</si>
  <si>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</si>
  <si>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</si>
  <si>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</si>
  <si>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</si>
  <si>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</si>
  <si>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</si>
  <si>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</si>
  <si>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</si>
  <si>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</si>
  <si>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</si>
  <si>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</si>
  <si>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</si>
  <si>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</si>
  <si>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</si>
  <si>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</si>
  <si>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</si>
  <si>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</si>
  <si>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</si>
  <si>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</si>
  <si>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</si>
  <si>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</si>
  <si>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</si>
  <si>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</si>
  <si>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</si>
  <si>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</si>
  <si>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</si>
  <si>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</si>
  <si>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</si>
  <si>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</si>
  <si>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</si>
  <si>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</si>
  <si>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</si>
  <si>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</si>
  <si>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</si>
  <si>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</si>
  <si>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</si>
  <si>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</si>
  <si>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</si>
  <si>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</si>
  <si>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</si>
  <si>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</si>
  <si>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</si>
  <si>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</si>
  <si>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</si>
  <si>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</si>
  <si>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</si>
  <si>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</si>
  <si>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</si>
  <si>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</si>
  <si>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</si>
  <si>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</si>
  <si>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</si>
  <si>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</si>
  <si>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</si>
  <si>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</si>
  <si>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</si>
  <si>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</si>
  <si>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</si>
  <si>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</si>
  <si>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</si>
  <si>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</si>
  <si>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</si>
  <si>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</si>
  <si>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</si>
  <si>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</si>
  <si>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</si>
  <si>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</si>
  <si>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</si>
  <si>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</si>
  <si>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</si>
  <si>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</si>
  <si>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</si>
  <si>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</si>
  <si>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</si>
  <si>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</si>
  <si>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</si>
  <si>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</si>
  <si>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</si>
  <si>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</si>
  <si>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</si>
  <si>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</si>
  <si>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</si>
  <si>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</si>
  <si>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</si>
  <si>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</si>
  <si>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</si>
  <si>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</si>
  <si>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</si>
  <si>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</si>
  <si>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</si>
  <si>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</si>
  <si>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</si>
  <si>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</si>
  <si>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</si>
  <si>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</si>
  <si>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</si>
  <si>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</si>
  <si>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</si>
  <si>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</si>
  <si>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</si>
  <si>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</si>
  <si>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</si>
  <si>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</si>
  <si>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</si>
  <si>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</si>
  <si>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</si>
  <si>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</si>
  <si>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</si>
  <si>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</si>
  <si>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</si>
  <si>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</si>
  <si>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</si>
  <si>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</si>
  <si>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</si>
  <si>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</si>
  <si>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</si>
  <si>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</si>
  <si>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</si>
  <si>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</si>
  <si>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</si>
  <si>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</si>
  <si>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</si>
  <si>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</si>
  <si>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</si>
  <si>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</si>
  <si>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</si>
  <si>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</si>
  <si>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</si>
  <si>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</si>
  <si>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</si>
  <si>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</si>
  <si>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</si>
  <si>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</si>
  <si>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</si>
  <si>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</si>
  <si>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</si>
  <si>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</si>
  <si>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</si>
  <si>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</si>
  <si>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</si>
  <si>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</si>
  <si>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</si>
  <si>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</si>
  <si>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</si>
  <si>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</si>
  <si>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</si>
  <si>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</si>
  <si>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</si>
  <si>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</si>
  <si>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</si>
  <si>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</si>
  <si>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</si>
  <si>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</si>
  <si>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</si>
  <si>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</si>
  <si>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</si>
  <si>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</si>
  <si>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</si>
  <si>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</si>
  <si>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</si>
  <si>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</si>
  <si>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</si>
  <si>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</si>
  <si>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</si>
  <si>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</si>
  <si>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</si>
  <si>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</si>
  <si>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</si>
  <si>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</si>
  <si>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</si>
  <si>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</si>
  <si>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</si>
  <si>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</si>
  <si>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</si>
  <si>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</si>
  <si>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</si>
  <si>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</si>
  <si>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</si>
  <si>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</si>
  <si>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</si>
  <si>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</si>
  <si>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</si>
  <si>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</si>
  <si>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</si>
  <si>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</si>
  <si>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</si>
  <si>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</si>
  <si>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</si>
  <si>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</si>
  <si>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</si>
  <si>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</si>
  <si>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</si>
  <si>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</si>
  <si>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</si>
  <si>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</si>
  <si>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</si>
  <si>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</si>
  <si>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</si>
  <si>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</si>
  <si>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</si>
  <si>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</si>
  <si>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</si>
  <si>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</si>
  <si>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</si>
  <si>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</si>
  <si>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</si>
  <si>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</si>
  <si>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</si>
  <si>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</si>
  <si>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</si>
  <si>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</si>
  <si>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</si>
  <si>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</si>
  <si>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</si>
  <si>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</si>
  <si>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</si>
  <si>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</si>
  <si>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</si>
  <si>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</si>
  <si>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</si>
  <si>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</si>
  <si>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</si>
  <si>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</si>
  <si>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</si>
  <si>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</si>
  <si>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</si>
  <si>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</si>
  <si>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</si>
  <si>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</si>
  <si>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</si>
  <si>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</si>
  <si>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</si>
  <si>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</si>
  <si>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</si>
  <si>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</si>
  <si>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</si>
  <si>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</si>
  <si>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</si>
  <si>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</si>
  <si>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</si>
  <si>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</si>
  <si>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</si>
  <si>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</si>
  <si>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</si>
  <si>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</si>
  <si>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</si>
  <si>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</si>
  <si>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</si>
  <si>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</si>
  <si>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</si>
  <si>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</si>
  <si>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</si>
  <si>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</si>
  <si>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</si>
  <si>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</si>
  <si>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</si>
  <si>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</si>
  <si>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</si>
  <si>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</si>
  <si>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</si>
  <si>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</si>
  <si>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</si>
  <si>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</si>
  <si>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</si>
  <si>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</si>
  <si>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</si>
  <si>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</si>
  <si>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</si>
  <si>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</si>
  <si>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</si>
  <si>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</si>
  <si>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</si>
  <si>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</si>
  <si>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</si>
  <si>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</si>
  <si>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</si>
  <si>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</si>
  <si>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</si>
  <si>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</si>
  <si>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</si>
  <si>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</si>
  <si>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</si>
  <si>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</si>
  <si>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</si>
  <si>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</si>
  <si>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</si>
  <si>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</si>
  <si>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</si>
  <si>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</si>
  <si>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</si>
  <si>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</si>
  <si>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</si>
  <si>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</si>
  <si>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</si>
  <si>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</si>
  <si>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</si>
  <si>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</si>
  <si>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</si>
  <si>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</si>
  <si>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</si>
  <si>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</si>
  <si>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</si>
  <si>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</si>
  <si>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</si>
  <si>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</si>
  <si>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</si>
  <si>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</si>
  <si>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</si>
  <si>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</si>
  <si>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</si>
  <si>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</si>
  <si>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</si>
  <si>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</si>
  <si>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</si>
  <si>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</si>
  <si>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</si>
  <si>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</si>
  <si>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</si>
  <si>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</si>
  <si>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</si>
  <si>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</si>
  <si>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</si>
  <si>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</si>
  <si>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</si>
  <si>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</si>
  <si>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</si>
  <si>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</si>
  <si>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</si>
  <si>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</si>
  <si>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</si>
  <si>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</si>
  <si>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</si>
  <si>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</si>
  <si>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</si>
  <si>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</si>
  <si>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</si>
  <si>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</si>
  <si>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</si>
  <si>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</si>
  <si>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</si>
  <si>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</si>
  <si>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</si>
  <si>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</si>
  <si>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</si>
  <si>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</si>
  <si>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</si>
  <si>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</si>
  <si>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</si>
  <si>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</si>
  <si>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</si>
  <si>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</si>
  <si>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</si>
  <si>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</si>
  <si>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</si>
  <si>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</si>
  <si>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</si>
  <si>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</si>
  <si>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</si>
  <si>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</si>
  <si>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</si>
  <si>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</si>
  <si>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</si>
  <si>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</si>
  <si>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</si>
  <si>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</si>
  <si>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</si>
  <si>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</si>
  <si>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</si>
  <si>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</si>
  <si>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</si>
  <si>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</si>
  <si>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</si>
  <si>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</si>
  <si>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</si>
  <si>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</si>
  <si>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</si>
  <si>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</si>
  <si>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</si>
  <si>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</si>
  <si>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</si>
  <si>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</si>
  <si>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</si>
  <si>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</si>
  <si>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</si>
  <si>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</si>
  <si>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</si>
  <si>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</si>
  <si>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</si>
  <si>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</si>
  <si>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</si>
  <si>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</si>
  <si>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</si>
  <si>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</si>
  <si>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</si>
  <si>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</si>
  <si>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</si>
  <si>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</si>
  <si>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</si>
  <si>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</si>
  <si>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</si>
  <si>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</si>
  <si>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</si>
  <si>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</si>
  <si>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</si>
  <si>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</si>
  <si>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</si>
  <si>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</si>
  <si>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</si>
  <si>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</si>
  <si>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</si>
  <si>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</si>
  <si>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</si>
  <si>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</si>
  <si>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</si>
  <si>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</si>
  <si>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</si>
  <si>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</si>
  <si>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</si>
  <si>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</si>
  <si>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</si>
  <si>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</si>
  <si>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</si>
  <si>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</si>
  <si>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</si>
  <si>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</si>
  <si>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</si>
  <si>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</si>
  <si>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</si>
  <si>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</si>
  <si>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</si>
  <si>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</si>
  <si>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</si>
  <si>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</si>
  <si>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</si>
  <si>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</si>
  <si>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</si>
  <si>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</si>
  <si>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</si>
  <si>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</si>
  <si>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</si>
  <si>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</si>
  <si>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</si>
  <si>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</si>
  <si>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</si>
  <si>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</si>
  <si>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</si>
  <si>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</si>
  <si>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</si>
  <si>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</si>
  <si>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</si>
  <si>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</si>
  <si>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</si>
  <si>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</si>
  <si>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</si>
  <si>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</si>
  <si>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</si>
  <si>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</si>
  <si>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</si>
  <si>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</si>
  <si>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</si>
  <si>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</si>
  <si>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</si>
  <si>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</si>
  <si>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</si>
  <si>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</si>
  <si>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</si>
  <si>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</si>
  <si>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</si>
  <si>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</si>
  <si>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</si>
  <si>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</si>
  <si>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</si>
  <si>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</si>
  <si>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</si>
  <si>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</si>
  <si>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</si>
  <si>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</si>
  <si>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</si>
  <si>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</si>
  <si>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</si>
  <si>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</si>
  <si>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</si>
  <si>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</si>
  <si>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</si>
  <si>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</si>
  <si>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</si>
  <si>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</si>
  <si>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</si>
  <si>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</si>
  <si>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</si>
  <si>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</si>
  <si>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</si>
  <si>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</si>
  <si>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</si>
  <si>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</si>
  <si>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</si>
  <si>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</si>
  <si>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</si>
  <si>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</si>
  <si>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</si>
  <si>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</si>
  <si>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</si>
  <si>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</si>
  <si>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</si>
  <si>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</si>
  <si>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</si>
  <si>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</si>
  <si>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</si>
  <si>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</si>
  <si>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</si>
  <si>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</si>
  <si>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</si>
  <si>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</si>
  <si>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</si>
  <si>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</si>
  <si>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</si>
  <si>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</si>
  <si>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</si>
  <si>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</si>
  <si>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</si>
  <si>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</si>
  <si>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</si>
  <si>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</si>
  <si>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</si>
  <si>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</si>
  <si>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</si>
  <si>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</si>
  <si>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</si>
  <si>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</si>
  <si>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</si>
  <si>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</si>
  <si>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</si>
  <si>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</si>
  <si>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</si>
  <si>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</si>
  <si>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</si>
  <si>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</si>
  <si>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</si>
  <si>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</si>
  <si>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</si>
  <si>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</si>
  <si>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</si>
  <si>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</si>
  <si>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</si>
  <si>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</si>
  <si>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</si>
  <si>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</si>
  <si>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</si>
  <si>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</si>
  <si>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</si>
  <si>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</si>
  <si>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</si>
  <si>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</si>
  <si>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</si>
  <si>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</si>
  <si>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</si>
  <si>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</si>
  <si>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</si>
  <si>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</si>
  <si>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</si>
  <si>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</si>
  <si>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</si>
  <si>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</si>
  <si>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</si>
  <si>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</si>
  <si>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</si>
  <si>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</si>
  <si>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</si>
  <si>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</si>
  <si>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</si>
  <si>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</si>
  <si>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</si>
  <si>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</si>
  <si>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</si>
  <si>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</si>
  <si>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</si>
  <si>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</si>
  <si>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</si>
  <si>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</si>
  <si>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</si>
  <si>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</si>
  <si>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</si>
  <si>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</si>
  <si>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</si>
  <si>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</si>
  <si>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</si>
  <si>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</si>
  <si>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</si>
  <si>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</si>
  <si>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</si>
  <si>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</si>
  <si>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</si>
  <si>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</si>
  <si>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</si>
  <si>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</si>
  <si>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</si>
  <si>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</si>
  <si>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</si>
  <si>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</si>
  <si>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</si>
  <si>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</si>
  <si>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</si>
  <si>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</si>
  <si>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</si>
  <si>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</si>
  <si>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</si>
  <si>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</si>
  <si>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</si>
  <si>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</si>
  <si>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</si>
  <si>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</si>
  <si>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</si>
  <si>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</si>
  <si>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</si>
  <si>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</si>
  <si>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</si>
  <si>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</si>
  <si>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</si>
  <si>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</si>
  <si>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</si>
  <si>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</si>
  <si>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</si>
  <si>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</si>
  <si>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</si>
  <si>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</si>
  <si>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</si>
  <si>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</si>
  <si>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</si>
  <si>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</si>
  <si>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</si>
  <si>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</si>
  <si>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</si>
  <si>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</si>
  <si>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</si>
  <si>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</si>
  <si>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</si>
  <si>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</si>
  <si>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</si>
  <si>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</si>
  <si>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</si>
  <si>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</si>
  <si>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</si>
  <si>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</si>
  <si>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</si>
  <si>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</si>
  <si>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</si>
  <si>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</si>
  <si>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</si>
  <si>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</si>
  <si>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</si>
  <si>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</si>
  <si>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</si>
  <si>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</si>
  <si>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</si>
  <si>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</si>
  <si>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</si>
  <si>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</si>
  <si>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</si>
  <si>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</si>
  <si>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</si>
  <si>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</si>
  <si>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</si>
  <si>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</si>
  <si>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</si>
  <si>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</si>
  <si>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</si>
  <si>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</si>
  <si>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</si>
  <si>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</si>
  <si>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</si>
  <si>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</si>
  <si>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</si>
  <si>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</si>
  <si>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</si>
  <si>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</si>
  <si>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</si>
  <si>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</si>
  <si>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</si>
  <si>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</si>
  <si>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</si>
  <si>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</si>
  <si>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</si>
  <si>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</si>
  <si>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</si>
  <si>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</si>
  <si>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</si>
  <si>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</si>
  <si>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</si>
  <si>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</si>
  <si>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</si>
  <si>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</si>
  <si>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</si>
  <si>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</si>
  <si>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</si>
  <si>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</si>
  <si>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</si>
  <si>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</si>
  <si>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</si>
  <si>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</si>
  <si>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</si>
  <si>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</si>
  <si>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</si>
  <si>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</si>
  <si>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</si>
  <si>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</si>
  <si>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</si>
  <si>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</si>
  <si>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</si>
  <si>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</si>
  <si>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</si>
  <si>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</si>
  <si>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</si>
  <si>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</si>
  <si>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</si>
  <si>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</si>
  <si>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</si>
  <si>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</si>
  <si>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</si>
  <si>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</si>
  <si>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</si>
  <si>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</si>
  <si>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</si>
  <si>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</si>
  <si>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</si>
  <si>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</si>
  <si>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</si>
  <si>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</si>
  <si>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</si>
  <si>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</si>
  <si>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</si>
  <si>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</si>
  <si>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</si>
  <si>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</si>
  <si>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</si>
  <si>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</si>
  <si>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</si>
  <si>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</si>
  <si>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</si>
  <si>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</si>
  <si>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</si>
  <si>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</si>
  <si>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</si>
  <si>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</si>
  <si>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</si>
  <si>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</si>
  <si>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</si>
  <si>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</si>
  <si>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</si>
  <si>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</si>
  <si>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</si>
  <si>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</si>
  <si>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</si>
  <si>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</si>
  <si>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</si>
  <si>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</si>
  <si>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</si>
  <si>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</si>
  <si>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</si>
  <si>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</si>
  <si>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</si>
  <si>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</si>
  <si>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</si>
  <si>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</si>
  <si>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</si>
  <si>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</si>
  <si>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</si>
  <si>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</si>
  <si>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</si>
  <si>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</si>
  <si>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</si>
  <si>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</si>
  <si>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</si>
  <si>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</si>
  <si>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</si>
  <si>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</si>
  <si>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</si>
  <si>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</si>
  <si>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</si>
  <si>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</si>
  <si>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</si>
  <si>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</si>
  <si>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</si>
  <si>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</si>
  <si>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</si>
  <si>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</si>
  <si>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</si>
  <si>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</si>
  <si>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</si>
  <si>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</si>
  <si>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</si>
  <si>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</si>
  <si>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</si>
  <si>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</si>
  <si>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</si>
  <si>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</si>
  <si>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</si>
  <si>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</si>
  <si>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</si>
  <si>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</si>
  <si>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</si>
  <si>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</si>
  <si>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</si>
  <si>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</si>
  <si>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</si>
  <si>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</si>
  <si>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</si>
  <si>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</si>
  <si>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</si>
  <si>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</si>
  <si>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</si>
  <si>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</si>
  <si>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</si>
  <si>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</si>
  <si>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</si>
  <si>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</si>
  <si>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</si>
  <si>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</si>
  <si>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</si>
  <si>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</si>
  <si>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</si>
  <si>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</si>
  <si>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</si>
  <si>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</si>
  <si>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</si>
  <si>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</si>
  <si>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</si>
  <si>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</si>
  <si>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</si>
  <si>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</si>
  <si>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</si>
  <si>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</si>
  <si>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</si>
  <si>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</si>
  <si>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</si>
  <si>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</si>
  <si>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</si>
  <si>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</si>
  <si>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</si>
  <si>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</si>
  <si>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</si>
  <si>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</si>
  <si>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</si>
  <si>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</si>
  <si>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</si>
  <si>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</si>
  <si>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</si>
  <si>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</si>
  <si>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</si>
  <si>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</si>
  <si>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</si>
  <si>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</si>
  <si>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</si>
  <si>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</si>
  <si>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</si>
  <si>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</si>
  <si>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</si>
  <si>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</si>
  <si>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</si>
  <si>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</si>
  <si>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</si>
  <si>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</si>
  <si>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</si>
  <si>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</si>
  <si>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</si>
  <si>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</si>
  <si>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</si>
  <si>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</si>
  <si>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</si>
  <si>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</si>
  <si>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</si>
  <si>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</si>
  <si>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</si>
  <si>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</si>
  <si>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</si>
  <si>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</si>
  <si>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</si>
  <si>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</si>
  <si>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</si>
  <si>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</si>
  <si>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</si>
  <si>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</si>
  <si>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</si>
  <si>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</si>
  <si>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</si>
  <si>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</si>
  <si>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</si>
  <si>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</si>
  <si>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</si>
  <si>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</si>
  <si>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</si>
  <si>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</si>
  <si>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</si>
  <si>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</si>
  <si>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</si>
  <si>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</si>
  <si>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</si>
  <si>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</si>
  <si>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</si>
  <si>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</si>
  <si>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</si>
  <si>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</si>
  <si>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</si>
  <si>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</si>
  <si>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</si>
  <si>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</si>
  <si>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</si>
  <si>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</si>
  <si>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</si>
  <si>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</si>
  <si>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</si>
  <si>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</si>
  <si>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</si>
  <si>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</si>
  <si>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</si>
  <si>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</si>
  <si>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</si>
  <si>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</si>
  <si>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</si>
  <si>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</si>
  <si>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</si>
  <si>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</si>
  <si>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</si>
  <si>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</si>
  <si>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</si>
  <si>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</si>
  <si>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</si>
  <si>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</si>
  <si>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</si>
  <si>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</si>
  <si>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</si>
  <si>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</si>
  <si>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</si>
  <si>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</si>
  <si>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</si>
  <si>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</si>
  <si>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</si>
  <si>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</si>
  <si>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</si>
  <si>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</si>
  <si>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</si>
  <si>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</si>
  <si>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</si>
  <si>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</si>
  <si>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</si>
  <si>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</si>
  <si>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</si>
  <si>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</si>
  <si>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</si>
  <si>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</si>
  <si>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</si>
  <si>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</si>
  <si>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</si>
  <si>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</si>
  <si>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</si>
  <si>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</si>
  <si>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</si>
  <si>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</si>
  <si>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</si>
  <si>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</si>
  <si>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</si>
  <si>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</si>
  <si>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</si>
  <si>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</si>
  <si>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</si>
  <si>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</si>
  <si>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</si>
  <si>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</si>
  <si>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</si>
  <si>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</si>
  <si>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</si>
  <si>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</si>
  <si>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</si>
  <si>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</si>
  <si>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</si>
  <si>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</si>
  <si>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</si>
  <si>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</si>
  <si>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</si>
  <si>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</si>
  <si>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</si>
  <si>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</si>
  <si>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</si>
  <si>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</si>
  <si>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</si>
  <si>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</si>
  <si>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</si>
  <si>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</si>
  <si>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</si>
  <si>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</si>
  <si>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</si>
  <si>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</si>
  <si>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</si>
  <si>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</si>
  <si>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</si>
  <si>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</si>
  <si>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</si>
  <si>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</si>
  <si>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</si>
  <si>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</si>
  <si>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</si>
  <si>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</si>
  <si>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</si>
  <si>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</si>
  <si>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</si>
  <si>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</si>
  <si>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</si>
  <si>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</si>
  <si>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</si>
  <si>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</si>
  <si>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</si>
  <si>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</si>
  <si>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</si>
  <si>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</si>
  <si>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</si>
  <si>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</si>
  <si>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</si>
  <si>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</si>
  <si>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</si>
  <si>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</si>
  <si>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</si>
  <si>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</si>
  <si>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</si>
  <si>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</si>
  <si>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</si>
  <si>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</si>
  <si>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</si>
  <si>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</si>
  <si>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</si>
  <si>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</si>
  <si>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</si>
  <si>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</si>
  <si>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</si>
  <si>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</si>
  <si>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</si>
  <si>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</si>
  <si>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</si>
  <si>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</si>
  <si>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</si>
  <si>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</si>
  <si>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</si>
  <si>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</si>
  <si>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</si>
  <si>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</si>
  <si>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</si>
  <si>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</si>
  <si>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</si>
  <si>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</si>
  <si>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</si>
  <si>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</si>
  <si>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</si>
  <si>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</si>
  <si>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</si>
  <si>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</si>
  <si>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</si>
  <si>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</si>
  <si>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</si>
  <si>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</si>
  <si>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</si>
  <si>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</si>
  <si>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</si>
  <si>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</si>
  <si>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</si>
  <si>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</si>
  <si>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</si>
  <si>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</si>
  <si>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</si>
  <si>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</si>
  <si>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</si>
  <si>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</si>
  <si>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</si>
  <si>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</si>
  <si>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</si>
  <si>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</si>
  <si>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</si>
  <si>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</si>
  <si>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</si>
  <si>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</si>
  <si>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</si>
  <si>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</si>
  <si>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</si>
  <si>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</si>
  <si>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</si>
  <si>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</si>
  <si>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</si>
  <si>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</si>
  <si>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</si>
  <si>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</si>
  <si>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</si>
  <si>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</si>
  <si>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</si>
  <si>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</si>
  <si>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</si>
  <si>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</si>
  <si>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</si>
  <si>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</si>
  <si>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</si>
  <si>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</si>
  <si>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</si>
  <si>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</si>
  <si>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</si>
  <si>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</si>
  <si>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</si>
  <si>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</si>
  <si>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</si>
  <si>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</si>
  <si>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</si>
  <si>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</si>
  <si>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</si>
  <si>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</si>
  <si>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</si>
  <si>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</si>
  <si>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</si>
  <si>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</si>
  <si>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</si>
  <si>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</si>
  <si>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</si>
  <si>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</si>
  <si>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</si>
  <si>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</si>
  <si>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</si>
  <si>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</si>
  <si>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</si>
  <si>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</si>
  <si>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</si>
  <si>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</si>
  <si>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</si>
  <si>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</si>
  <si>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</si>
  <si>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</si>
  <si>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</si>
  <si>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</si>
  <si>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</si>
  <si>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</si>
  <si>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</si>
  <si>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</si>
  <si>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</si>
  <si>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</si>
  <si>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</si>
  <si>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</si>
  <si>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</si>
  <si>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</si>
  <si>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</si>
  <si>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</si>
  <si>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</si>
  <si>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</si>
  <si>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</si>
  <si>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</si>
  <si>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</si>
  <si>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</si>
  <si>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</si>
  <si>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</si>
  <si>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</si>
  <si>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</si>
  <si>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</si>
  <si>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</si>
  <si>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</si>
  <si>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</si>
  <si>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</si>
  <si>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</si>
  <si>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</si>
  <si>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</si>
  <si>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</si>
  <si>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</si>
  <si>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</si>
  <si>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</si>
  <si>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</si>
  <si>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</si>
  <si>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</si>
  <si>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</si>
  <si>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</si>
  <si>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</si>
  <si>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</si>
  <si>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</si>
  <si>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</si>
  <si>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</si>
  <si>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</si>
  <si>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</si>
  <si>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</si>
  <si>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</si>
  <si>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</si>
  <si>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</si>
  <si>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</si>
  <si>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</si>
  <si>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</si>
  <si>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</si>
  <si>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</si>
  <si>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</si>
  <si>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</si>
  <si>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</si>
  <si>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</si>
  <si>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</si>
  <si>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</si>
  <si>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</si>
  <si>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</si>
  <si>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</si>
  <si>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</si>
  <si>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</si>
  <si>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</si>
  <si>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</si>
  <si>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</si>
  <si>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</si>
  <si>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</si>
  <si>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</si>
  <si>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</si>
  <si>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</si>
  <si>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</si>
  <si>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</si>
  <si>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</si>
  <si>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</si>
  <si>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</si>
  <si>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</si>
  <si>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</si>
  <si>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</si>
  <si>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</si>
  <si>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</si>
  <si>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</si>
  <si>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</si>
  <si>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</si>
  <si>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</si>
  <si>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</si>
  <si>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</si>
  <si>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</si>
  <si>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</si>
  <si>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</si>
  <si>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</si>
  <si>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</si>
  <si>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</si>
  <si>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</si>
  <si>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</si>
  <si>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</si>
  <si>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</si>
  <si>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</si>
  <si>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</si>
  <si>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</si>
  <si>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</si>
  <si>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</si>
  <si>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</si>
  <si>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</si>
  <si>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</si>
  <si>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</si>
  <si>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</si>
  <si>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</si>
  <si>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</si>
  <si>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</si>
  <si>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</si>
  <si>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</si>
  <si>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</si>
  <si>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</si>
  <si>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</si>
  <si>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</si>
  <si>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</si>
  <si>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</si>
  <si>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</si>
  <si>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</si>
  <si>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</si>
  <si>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</si>
  <si>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</si>
  <si>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</si>
  <si>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</si>
  <si>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</si>
  <si>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</si>
  <si>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</si>
  <si>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</si>
  <si>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</si>
  <si>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</si>
  <si>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</si>
  <si>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</si>
  <si>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</si>
  <si>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</si>
  <si>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</si>
  <si>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</si>
  <si>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</si>
  <si>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</si>
  <si>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</si>
  <si>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</si>
  <si>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</si>
  <si>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</si>
  <si>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</si>
  <si>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</si>
  <si>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</si>
  <si>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</si>
  <si>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</si>
  <si>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</si>
  <si>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</si>
  <si>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</si>
  <si>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</si>
  <si>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</si>
  <si>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</si>
  <si>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</si>
  <si>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</si>
  <si>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</si>
  <si>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</si>
  <si>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</si>
  <si>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</si>
  <si>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</si>
  <si>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</si>
  <si>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</si>
  <si>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</si>
  <si>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</si>
  <si>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</si>
  <si>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</si>
  <si>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</si>
  <si>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</si>
  <si>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</si>
  <si>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</si>
  <si>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</si>
  <si>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</si>
  <si>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</si>
  <si>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</si>
  <si>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</si>
  <si>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</si>
  <si>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</si>
  <si>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</si>
  <si>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</si>
  <si>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</si>
  <si>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</si>
  <si>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</si>
  <si>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</si>
  <si>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</si>
  <si>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</si>
  <si>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</si>
  <si>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</si>
  <si>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</si>
  <si>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</si>
  <si>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</si>
  <si>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</si>
  <si>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</si>
  <si>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</si>
  <si>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</si>
  <si>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</si>
  <si>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</si>
  <si>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</si>
  <si>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</si>
  <si>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</si>
  <si>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</si>
  <si>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</si>
  <si>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</si>
  <si>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</si>
  <si>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</si>
  <si>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</si>
  <si>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</si>
  <si>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</si>
  <si>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</si>
  <si>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</si>
  <si>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</si>
  <si>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</si>
  <si>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</si>
  <si>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</si>
  <si>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</si>
  <si>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</si>
  <si>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</si>
  <si>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</si>
  <si>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</si>
  <si>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</si>
  <si>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</si>
  <si>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</si>
  <si>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</si>
  <si>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</si>
  <si>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</si>
  <si>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</si>
  <si>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</si>
  <si>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</si>
  <si>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</si>
  <si>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</si>
  <si>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</si>
  <si>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</si>
  <si>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</si>
  <si>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</si>
  <si>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</si>
  <si>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</si>
  <si>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</si>
  <si>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</si>
  <si>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</si>
  <si>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</si>
  <si>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</si>
  <si>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</si>
  <si>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</si>
  <si>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</si>
  <si>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</si>
  <si>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</si>
  <si>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</si>
  <si>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</si>
  <si>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</si>
  <si>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</si>
  <si>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</si>
  <si>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</si>
  <si>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</si>
  <si>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</si>
  <si>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</si>
  <si>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</si>
  <si>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</si>
  <si>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</si>
  <si>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</si>
  <si>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</si>
  <si>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</si>
  <si>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</si>
  <si>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</si>
  <si>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</si>
  <si>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</si>
  <si>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</si>
  <si>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</si>
  <si>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</si>
  <si>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</si>
  <si>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</si>
  <si>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</si>
  <si>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</si>
  <si>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</si>
  <si>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</si>
  <si>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</si>
  <si>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</si>
  <si>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</si>
  <si>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</si>
  <si>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</si>
  <si>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</si>
  <si>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</si>
  <si>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</si>
  <si>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</si>
  <si>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</si>
  <si>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</si>
  <si>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</si>
  <si>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</si>
  <si>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</si>
  <si>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</si>
  <si>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</si>
  <si>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</si>
  <si>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</si>
  <si>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</si>
  <si>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</si>
  <si>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</si>
  <si>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</si>
  <si>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</si>
  <si>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</si>
  <si>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</si>
  <si>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</si>
  <si>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</si>
  <si>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</si>
  <si>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</si>
  <si>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</si>
  <si>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</si>
  <si>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</si>
  <si>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</si>
  <si>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</si>
  <si>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</si>
  <si>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</si>
  <si>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</si>
  <si>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</si>
  <si>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</si>
  <si>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</si>
  <si>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</si>
  <si>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</si>
  <si>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</si>
  <si>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</si>
  <si>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</si>
  <si>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</si>
  <si>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</si>
  <si>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</si>
  <si>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</si>
  <si>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</si>
  <si>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</si>
  <si>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</si>
  <si>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</si>
  <si>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</si>
  <si>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</si>
  <si>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</si>
  <si>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</si>
  <si>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</si>
  <si>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</si>
  <si>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</si>
  <si>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</si>
  <si>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</si>
  <si>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</si>
  <si>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</si>
  <si>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</si>
  <si>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</si>
  <si>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</si>
  <si>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</si>
  <si>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</si>
  <si>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</si>
  <si>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</si>
  <si>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</si>
  <si>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</si>
  <si>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</si>
  <si>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</si>
  <si>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</si>
  <si>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</si>
  <si>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</si>
  <si>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</si>
  <si>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</si>
  <si>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</si>
  <si>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</si>
  <si>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</si>
  <si>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</si>
  <si>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</si>
  <si>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</si>
  <si>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</si>
  <si>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</si>
  <si>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</si>
  <si>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</si>
  <si>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</si>
  <si>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</si>
  <si>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</si>
  <si>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</si>
  <si>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</si>
  <si>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</si>
  <si>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</si>
  <si>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</si>
  <si>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</si>
  <si>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</si>
  <si>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</si>
  <si>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</si>
  <si>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</si>
  <si>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</si>
  <si>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</si>
  <si>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</si>
  <si>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</si>
  <si>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</si>
  <si>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</si>
  <si>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</si>
  <si>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</si>
  <si>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</si>
  <si>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</si>
  <si>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</si>
  <si>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</si>
  <si>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</si>
  <si>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</si>
  <si>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</si>
  <si>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</si>
  <si>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</si>
  <si>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</si>
  <si>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</si>
  <si>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</si>
  <si>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</si>
  <si>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</si>
  <si>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</si>
  <si>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</si>
  <si>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</si>
  <si>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</si>
  <si>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</si>
  <si>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</si>
  <si>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</si>
  <si>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</si>
  <si>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</si>
  <si>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</si>
  <si>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</si>
  <si>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</si>
  <si>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</si>
  <si>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</si>
  <si>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</si>
  <si>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</si>
  <si>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</si>
  <si>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</si>
  <si>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</si>
  <si>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</si>
  <si>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</si>
  <si>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</si>
  <si>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</si>
  <si>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</si>
  <si>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</si>
  <si>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</si>
  <si>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</si>
  <si>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</si>
  <si>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</si>
  <si>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</si>
  <si>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</si>
  <si>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</si>
  <si>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</si>
  <si>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</si>
  <si>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</si>
  <si>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</si>
  <si>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</si>
  <si>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</si>
  <si>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</si>
  <si>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</si>
  <si>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</si>
  <si>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</si>
  <si>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</si>
  <si>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</si>
  <si>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</si>
  <si>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</si>
  <si>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</si>
  <si>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</si>
  <si>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</si>
  <si>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</si>
  <si>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</si>
  <si>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</si>
  <si>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</si>
  <si>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</si>
  <si>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</si>
  <si>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</si>
  <si>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</si>
  <si>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</si>
  <si>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</si>
  <si>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</si>
  <si>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</si>
  <si>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</si>
  <si>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</si>
  <si>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</si>
  <si>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</si>
  <si>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</si>
  <si>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</si>
  <si>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</si>
  <si>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</si>
  <si>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</si>
  <si>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</si>
  <si>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</si>
  <si>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</si>
  <si>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</si>
  <si>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</si>
  <si>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</si>
  <si>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</si>
  <si>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</si>
  <si>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</si>
  <si>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</si>
  <si>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</si>
  <si>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</si>
  <si>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</si>
  <si>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</si>
  <si>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</si>
  <si>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</si>
  <si>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</si>
  <si>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</si>
  <si>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</si>
  <si>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</si>
  <si>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</si>
  <si>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</si>
  <si>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</si>
  <si>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</si>
  <si>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</si>
  <si>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</si>
  <si>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</si>
  <si>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</si>
  <si>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</si>
  <si>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</si>
  <si>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</si>
  <si>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</si>
  <si>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</si>
  <si>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</si>
  <si>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</si>
  <si>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</si>
  <si>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</si>
  <si>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</si>
  <si>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</si>
  <si>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</si>
  <si>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</si>
  <si>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</si>
  <si>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</si>
  <si>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</si>
  <si>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</si>
  <si>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</si>
  <si>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</si>
  <si>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</si>
  <si>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</si>
  <si>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</si>
  <si>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</si>
  <si>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</si>
  <si>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</si>
  <si>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</si>
  <si>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</si>
  <si>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</si>
  <si>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</si>
  <si>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</si>
  <si>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</si>
  <si>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</si>
  <si>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</si>
  <si>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</si>
  <si>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</si>
  <si>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</si>
  <si>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</si>
  <si>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</si>
  <si>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</si>
  <si>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</si>
  <si>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</si>
  <si>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</si>
  <si>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</si>
  <si>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</si>
  <si>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</si>
  <si>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</si>
  <si>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</si>
  <si>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</si>
  <si>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</si>
  <si>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</si>
  <si>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</si>
  <si>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</si>
  <si>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</si>
  <si>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</si>
  <si>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</si>
  <si>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</si>
  <si>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</si>
  <si>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</si>
  <si>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</si>
  <si>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</si>
  <si>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</si>
  <si>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</si>
  <si>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</si>
  <si>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</si>
  <si>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</si>
  <si>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</si>
  <si>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</si>
  <si>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</si>
  <si>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</si>
  <si>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</si>
  <si>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</si>
  <si>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</si>
  <si>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</si>
  <si>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</si>
  <si>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</si>
  <si>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</si>
  <si>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</si>
  <si>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</si>
  <si>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</si>
  <si>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</si>
  <si>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</si>
  <si>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</si>
  <si>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</si>
  <si>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</si>
  <si>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</si>
  <si>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</si>
  <si>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</si>
  <si>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</si>
  <si>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</si>
  <si>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</si>
  <si>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</si>
  <si>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</si>
  <si>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</si>
  <si>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</si>
  <si>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</si>
  <si>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</si>
  <si>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</si>
  <si>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</si>
  <si>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</si>
  <si>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</si>
  <si>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</si>
  <si>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</si>
  <si>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</si>
  <si>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</si>
  <si>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</si>
  <si>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</si>
  <si>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</si>
  <si>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</si>
  <si>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</si>
  <si>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</si>
  <si>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</si>
  <si>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</si>
  <si>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</si>
  <si>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</si>
  <si>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</si>
  <si>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</si>
  <si>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</si>
  <si>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</si>
  <si>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</si>
  <si>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</si>
  <si>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</si>
  <si>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</si>
  <si>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</si>
  <si>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</si>
  <si>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</si>
  <si>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</si>
  <si>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</si>
  <si>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</si>
  <si>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</si>
  <si>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</si>
  <si>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</si>
  <si>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</si>
  <si>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</si>
  <si>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</si>
  <si>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</si>
  <si>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</si>
  <si>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</si>
  <si>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</si>
  <si>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</si>
  <si>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</si>
  <si>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</si>
  <si>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</si>
  <si>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</si>
  <si>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</si>
  <si>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</si>
  <si>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</si>
  <si>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</si>
  <si>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</si>
  <si>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</si>
  <si>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</si>
  <si>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</si>
  <si>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</si>
  <si>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</si>
  <si>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</si>
  <si>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</si>
  <si>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</si>
  <si>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</si>
  <si>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</si>
  <si>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</si>
  <si>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</si>
  <si>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</si>
  <si>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</si>
  <si>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</si>
  <si>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</si>
  <si>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</si>
  <si>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</si>
  <si>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</si>
  <si>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</si>
  <si>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</si>
  <si>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</si>
  <si>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</si>
  <si>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</si>
  <si>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</si>
  <si>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</si>
  <si>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</si>
  <si>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</si>
  <si>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</si>
  <si>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</si>
  <si>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</si>
  <si>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</si>
  <si>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</si>
  <si>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</si>
  <si>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</si>
  <si>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</si>
  <si>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</si>
  <si>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</si>
  <si>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</si>
  <si>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</si>
  <si>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</si>
  <si>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</si>
  <si>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</si>
  <si>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</si>
  <si>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</si>
  <si>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</si>
  <si>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</si>
  <si>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</si>
  <si>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</si>
  <si>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</si>
  <si>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</si>
  <si>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</si>
  <si>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</si>
  <si>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</si>
  <si>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</si>
  <si>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</si>
  <si>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</si>
  <si>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</si>
  <si>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</si>
  <si>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</si>
  <si>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</si>
  <si>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</si>
  <si>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</si>
  <si>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</si>
  <si>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</si>
  <si>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</si>
  <si>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</si>
  <si>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</si>
  <si>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</si>
  <si>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</si>
  <si>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</si>
  <si>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</si>
  <si>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</si>
  <si>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</si>
  <si>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</si>
  <si>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</si>
  <si>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</si>
  <si>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</si>
  <si>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</si>
  <si>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</si>
  <si>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</si>
  <si>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</si>
  <si>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</si>
  <si>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</si>
  <si>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</si>
  <si>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</si>
  <si>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</si>
  <si>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</si>
  <si>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</si>
  <si>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</si>
  <si>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</si>
  <si>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</si>
  <si>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</si>
  <si>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</si>
  <si>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</si>
  <si>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</si>
  <si>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</si>
  <si>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</si>
  <si>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</si>
  <si>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</si>
  <si>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</si>
  <si>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</si>
  <si>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</si>
  <si>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</si>
  <si>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</si>
  <si>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</si>
  <si>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</si>
  <si>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</si>
  <si>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</si>
  <si>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</si>
  <si>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</si>
  <si>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</si>
  <si>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</si>
  <si>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</si>
  <si>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</si>
  <si>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</si>
  <si>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</si>
  <si>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</si>
  <si>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</si>
  <si>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</si>
  <si>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</si>
  <si>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</si>
  <si>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</si>
  <si>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</si>
  <si>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</si>
  <si>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</si>
  <si>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</si>
  <si>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</si>
  <si>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</si>
  <si>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</si>
  <si>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</si>
  <si>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</si>
  <si>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</si>
  <si>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</si>
  <si>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</si>
  <si>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</si>
  <si>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</si>
  <si>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</si>
  <si>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</si>
  <si>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</si>
  <si>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</si>
  <si>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</si>
  <si>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</si>
  <si>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</si>
  <si>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</si>
  <si>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</si>
  <si>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</si>
  <si>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</si>
  <si>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</si>
  <si>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</si>
  <si>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</si>
  <si>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</si>
  <si>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</si>
  <si>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</si>
  <si>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</si>
  <si>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</si>
  <si>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</si>
  <si>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</si>
  <si>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</si>
  <si>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</si>
  <si>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</si>
  <si>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</si>
  <si>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</si>
  <si>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</si>
  <si>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</si>
  <si>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</si>
  <si>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</si>
  <si>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</si>
  <si>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</si>
  <si>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</si>
  <si>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</si>
  <si>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</si>
  <si>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</si>
  <si>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</si>
  <si>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</si>
  <si>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</si>
  <si>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</si>
  <si>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</si>
  <si>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</si>
  <si>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</si>
  <si>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</si>
  <si>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</si>
  <si>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</si>
  <si>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</si>
  <si>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</si>
  <si>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</si>
  <si>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</si>
  <si>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</si>
  <si>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</si>
  <si>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</si>
  <si>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</si>
  <si>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</si>
  <si>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</si>
  <si>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</si>
  <si>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</si>
  <si>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</si>
  <si>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</si>
  <si>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</si>
  <si>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</si>
  <si>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</si>
  <si>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</si>
  <si>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</si>
  <si>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</si>
  <si>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</si>
  <si>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</si>
  <si>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</si>
  <si>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</si>
  <si>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</si>
  <si>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</si>
  <si>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</si>
  <si>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</si>
  <si>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</si>
  <si>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</si>
  <si>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</si>
  <si>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</si>
  <si>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</si>
  <si>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</si>
  <si>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</si>
  <si>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</si>
  <si>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</si>
  <si>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</si>
  <si>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</si>
  <si>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</si>
  <si>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</si>
  <si>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</si>
  <si>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</si>
  <si>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</si>
  <si>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</si>
  <si>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</si>
  <si>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</si>
  <si>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</si>
  <si>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</si>
  <si>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</si>
  <si>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</si>
  <si>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</si>
  <si>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</si>
  <si>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</si>
  <si>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</si>
  <si>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</si>
  <si>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</si>
  <si>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</si>
  <si>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</si>
  <si>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</si>
  <si>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</si>
  <si>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</si>
  <si>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</si>
  <si>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</si>
  <si>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</si>
  <si>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</si>
  <si>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</si>
  <si>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</si>
  <si>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</si>
  <si>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</si>
  <si>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</si>
  <si>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</si>
  <si>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</si>
  <si>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</si>
  <si>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</si>
  <si>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</si>
  <si>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</si>
  <si>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</si>
  <si>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</si>
  <si>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</si>
  <si>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</si>
  <si>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</si>
  <si>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</si>
  <si>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</si>
  <si>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</si>
  <si>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</si>
  <si>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</si>
  <si>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</si>
  <si>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</si>
  <si>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</si>
  <si>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</si>
  <si>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</si>
  <si>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</si>
  <si>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</si>
  <si>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</si>
  <si>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</si>
  <si>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</si>
  <si>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</si>
  <si>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</si>
  <si>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</si>
  <si>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</si>
  <si>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</si>
  <si>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</si>
  <si>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</si>
  <si>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</si>
  <si>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</si>
  <si>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</si>
  <si>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</si>
  <si>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</si>
  <si>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</si>
  <si>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</si>
  <si>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</si>
  <si>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</si>
  <si>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</si>
  <si>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</si>
  <si>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</si>
  <si>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</si>
  <si>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</si>
  <si>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</si>
  <si>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</si>
  <si>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</si>
  <si>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</si>
  <si>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</si>
  <si>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</si>
  <si>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</si>
  <si>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</si>
  <si>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</si>
  <si>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</si>
  <si>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</si>
  <si>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</si>
  <si>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</si>
  <si>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</si>
  <si>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</si>
  <si>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</si>
  <si>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</si>
  <si>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</si>
  <si>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</si>
  <si>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</si>
  <si>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</si>
  <si>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</si>
  <si>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</si>
  <si>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</si>
  <si>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</si>
  <si>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</si>
  <si>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</si>
  <si>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</si>
  <si>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</si>
  <si>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</si>
  <si>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</si>
  <si>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</si>
  <si>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</si>
  <si>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</si>
  <si>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</si>
  <si>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</si>
  <si>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</si>
  <si>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</si>
  <si>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</si>
  <si>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</si>
  <si>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</si>
  <si>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</si>
  <si>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</si>
  <si>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</si>
  <si>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</si>
  <si>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</si>
  <si>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</si>
  <si>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</si>
  <si>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</si>
  <si>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</si>
  <si>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</si>
  <si>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</si>
  <si>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</si>
  <si>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</si>
  <si>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</si>
  <si>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</si>
  <si>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</si>
  <si>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</si>
  <si>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</si>
  <si>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</si>
  <si>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</si>
  <si>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</si>
  <si>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</si>
  <si>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</si>
  <si>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</si>
  <si>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</si>
  <si>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</si>
  <si>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</si>
  <si>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</si>
  <si>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</si>
  <si>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</si>
  <si>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</si>
  <si>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</si>
  <si>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</si>
  <si>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</si>
  <si>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</si>
  <si>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</si>
  <si>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</si>
  <si>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</si>
  <si>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</si>
  <si>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</si>
  <si>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</si>
  <si>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</si>
  <si>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</si>
  <si>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</si>
  <si>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</si>
  <si>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</si>
  <si>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</si>
  <si>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</si>
  <si>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</si>
  <si>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</si>
  <si>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</si>
  <si>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</si>
  <si>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</si>
  <si>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</si>
  <si>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</si>
  <si>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</si>
  <si>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</si>
  <si>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</si>
  <si>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</si>
  <si>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</si>
  <si>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</si>
  <si>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</si>
  <si>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</si>
  <si>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</si>
  <si>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</si>
  <si>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</si>
  <si>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</si>
  <si>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</si>
  <si>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</si>
  <si>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</si>
  <si>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</si>
  <si>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</si>
  <si>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</si>
  <si>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</si>
  <si>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</si>
  <si>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</si>
  <si>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</si>
  <si>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</si>
  <si>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</si>
  <si>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</si>
  <si>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</si>
  <si>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</si>
  <si>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</si>
  <si>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</si>
  <si>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</si>
  <si>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</si>
  <si>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</si>
  <si>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</si>
  <si>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</si>
  <si>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</si>
  <si>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</si>
  <si>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</si>
  <si>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</si>
  <si>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</si>
  <si>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</si>
  <si>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</si>
  <si>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</si>
  <si>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</si>
  <si>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</si>
  <si>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</si>
  <si>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</si>
  <si>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</si>
  <si>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</si>
  <si>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</si>
  <si>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</si>
  <si>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</si>
  <si>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</si>
  <si>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</si>
  <si>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</si>
  <si>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</si>
  <si>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</si>
  <si>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</si>
  <si>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</si>
  <si>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</si>
  <si>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</si>
  <si>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</si>
  <si>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</si>
  <si>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</si>
  <si>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</si>
  <si>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</si>
  <si>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</si>
  <si>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</si>
  <si>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</si>
  <si>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</si>
  <si>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</si>
  <si>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</si>
  <si>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</si>
  <si>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</si>
  <si>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</si>
  <si>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</si>
  <si>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</si>
  <si>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</si>
  <si>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</si>
  <si>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</si>
  <si>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</si>
  <si>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</si>
  <si>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</si>
  <si>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</si>
  <si>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</si>
  <si>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</si>
  <si>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</si>
  <si>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</si>
  <si>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</si>
  <si>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</si>
  <si>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</si>
  <si>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</si>
  <si>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</si>
  <si>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</si>
  <si>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</si>
  <si>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</si>
  <si>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</si>
  <si>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</si>
  <si>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</si>
  <si>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</si>
  <si>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</si>
  <si>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</si>
  <si>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</si>
  <si>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</si>
  <si>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</si>
  <si>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</si>
  <si>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</si>
  <si>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</si>
  <si>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</si>
  <si>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</si>
  <si>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</si>
  <si>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</si>
  <si>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</si>
  <si>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</si>
  <si>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</si>
  <si>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</si>
  <si>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</si>
  <si>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</si>
  <si>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</si>
  <si>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</si>
  <si>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</si>
  <si>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</si>
  <si>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</si>
  <si>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</si>
  <si>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</si>
  <si>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</si>
  <si>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</si>
  <si>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</si>
  <si>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</si>
  <si>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</si>
  <si>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</si>
  <si>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</si>
  <si>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</si>
  <si>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</si>
  <si>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</si>
  <si>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</si>
  <si>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</si>
  <si>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</si>
  <si>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</si>
  <si>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</si>
  <si>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</si>
  <si>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</si>
  <si>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</si>
  <si>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</si>
  <si>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</si>
  <si>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</si>
  <si>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</si>
  <si>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</si>
  <si>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</si>
  <si>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</si>
  <si>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</si>
  <si>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</si>
  <si>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</si>
  <si>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</si>
  <si>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</si>
  <si>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</si>
  <si>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</si>
  <si>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</si>
  <si>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</si>
  <si>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</si>
  <si>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</si>
  <si>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</si>
  <si>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</si>
  <si>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</si>
  <si>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</si>
  <si>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</si>
  <si>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</si>
  <si>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</si>
  <si>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</si>
  <si>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</si>
  <si>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</si>
  <si>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</si>
  <si>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</si>
  <si>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</si>
  <si>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</si>
  <si>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</si>
  <si>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</si>
  <si>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</si>
  <si>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</si>
  <si>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</si>
  <si>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</si>
  <si>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</si>
  <si>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</si>
  <si>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</si>
  <si>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</si>
  <si>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</si>
  <si>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</si>
  <si>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</si>
  <si>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</si>
  <si>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</si>
  <si>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</si>
  <si>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</si>
  <si>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</si>
  <si>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</si>
  <si>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</si>
  <si>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</si>
  <si>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</si>
  <si>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</si>
  <si>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</si>
  <si>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</si>
  <si>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</si>
  <si>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</si>
  <si>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</si>
  <si>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</si>
  <si>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</si>
  <si>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</si>
  <si>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</si>
  <si>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</si>
  <si>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</si>
  <si>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</si>
  <si>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</si>
  <si>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</si>
  <si>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</si>
  <si>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</si>
  <si>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</si>
  <si>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</si>
  <si>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</si>
  <si>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</si>
  <si>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</si>
  <si>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</si>
  <si>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</si>
  <si>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</si>
  <si>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</si>
  <si>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</si>
  <si>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</si>
  <si>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</si>
  <si>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</si>
  <si>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</si>
  <si>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</si>
  <si>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</si>
  <si>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</si>
  <si>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</si>
  <si>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</si>
  <si>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</si>
  <si>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</si>
  <si>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</si>
  <si>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</si>
  <si>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</si>
  <si>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</si>
  <si>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</si>
  <si>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</si>
  <si>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</si>
  <si>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</si>
  <si>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</si>
  <si>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</si>
  <si>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</si>
  <si>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</si>
  <si>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</si>
  <si>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</si>
  <si>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</si>
  <si>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</si>
  <si>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</si>
  <si>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</si>
  <si>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</si>
  <si>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</si>
  <si>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</si>
  <si>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</si>
  <si>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</si>
  <si>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</si>
  <si>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</si>
  <si>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</si>
  <si>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</si>
  <si>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</si>
  <si>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</si>
  <si>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</si>
  <si>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</si>
  <si>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</si>
  <si>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</si>
  <si>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</si>
  <si>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</si>
  <si>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</si>
  <si>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</si>
  <si>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</si>
  <si>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</si>
  <si>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</si>
  <si>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</si>
  <si>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</si>
  <si>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</si>
  <si>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</si>
  <si>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</si>
  <si>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</si>
  <si>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</si>
  <si>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</si>
  <si>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</si>
  <si>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</si>
  <si>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</si>
  <si>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</si>
  <si>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</si>
  <si>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</si>
  <si>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</si>
  <si>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</si>
  <si>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</si>
  <si>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</si>
  <si>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</si>
  <si>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</si>
  <si>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</si>
  <si>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</si>
  <si>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</si>
  <si>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</si>
  <si>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</si>
  <si>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</si>
  <si>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</si>
  <si>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</si>
  <si>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</si>
  <si>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</si>
  <si>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</si>
  <si>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</si>
  <si>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</si>
  <si>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</si>
  <si>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</si>
  <si>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</si>
  <si>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</si>
  <si>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</si>
  <si>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</si>
  <si>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</si>
  <si>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</si>
  <si>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</si>
  <si>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</si>
  <si>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</si>
  <si>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</si>
  <si>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</si>
  <si>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</si>
  <si>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</si>
  <si>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</si>
  <si>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</si>
  <si>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</si>
  <si>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</si>
  <si>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</si>
  <si>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</si>
  <si>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</si>
  <si>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</si>
  <si>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</si>
  <si>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</si>
  <si>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</si>
  <si>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</si>
  <si>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</si>
  <si>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</si>
  <si>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</si>
  <si>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</si>
  <si>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</si>
  <si>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</si>
  <si>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</si>
  <si>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</si>
  <si>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</si>
  <si>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</si>
  <si>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</si>
  <si>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</si>
  <si>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</si>
  <si>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</si>
  <si>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</si>
  <si>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</si>
  <si>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</si>
  <si>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</si>
  <si>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</si>
  <si>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</si>
  <si>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</si>
  <si>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</si>
  <si>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</si>
  <si>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</si>
  <si>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</si>
  <si>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</si>
  <si>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</si>
  <si>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</si>
  <si>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</si>
  <si>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</si>
  <si>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</si>
  <si>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</si>
  <si>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</si>
  <si>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</si>
  <si>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</si>
  <si>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</si>
  <si>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</si>
  <si>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</si>
  <si>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</si>
  <si>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</si>
  <si>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</si>
  <si>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</si>
  <si>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</si>
  <si>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</si>
  <si>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</si>
  <si>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</si>
  <si>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</si>
  <si>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</si>
  <si>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</si>
  <si>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</si>
  <si>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</si>
  <si>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</si>
  <si>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</si>
  <si>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</si>
  <si>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</si>
  <si>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</si>
  <si>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</si>
  <si>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</si>
  <si>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</si>
  <si>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</si>
  <si>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</si>
  <si>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</si>
  <si>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</si>
  <si>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</si>
  <si>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</si>
  <si>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</si>
  <si>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</si>
  <si>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</si>
  <si>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</si>
  <si>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</si>
  <si>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</si>
  <si>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</si>
  <si>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</si>
  <si>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</si>
  <si>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</si>
  <si>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</si>
  <si>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</si>
  <si>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</si>
  <si>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</si>
  <si>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</si>
  <si>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</si>
  <si>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</si>
  <si>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</si>
  <si>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</si>
  <si>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</si>
  <si>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</si>
  <si>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</si>
  <si>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</si>
  <si>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</si>
  <si>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</si>
  <si>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</si>
  <si>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</si>
  <si>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</si>
  <si>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</si>
  <si>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</si>
  <si>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</si>
  <si>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</si>
  <si>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</si>
  <si>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</si>
  <si>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</si>
  <si>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</si>
  <si>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</si>
  <si>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</si>
  <si>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</si>
  <si>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</si>
  <si>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</si>
  <si>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</si>
  <si>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</si>
  <si>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</si>
  <si>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</si>
  <si>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</si>
  <si>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</si>
  <si>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</si>
  <si>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</si>
  <si>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</si>
  <si>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</si>
  <si>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</si>
  <si>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</si>
  <si>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</si>
  <si>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</si>
  <si>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</si>
  <si>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</si>
  <si>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</si>
  <si>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</si>
  <si>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</si>
  <si>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</si>
  <si>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</si>
  <si>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</si>
  <si>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</si>
  <si>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</si>
  <si>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</si>
  <si>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</si>
  <si>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</si>
  <si>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</si>
  <si>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</si>
  <si>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</si>
  <si>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</si>
  <si>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</si>
  <si>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</si>
  <si>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</si>
  <si>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</si>
  <si>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</si>
  <si>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</si>
  <si>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</si>
  <si>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</si>
  <si>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</si>
  <si>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</si>
  <si>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</si>
  <si>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</si>
  <si>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</si>
  <si>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</si>
  <si>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</si>
  <si>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</si>
  <si>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</si>
  <si>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</si>
  <si>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</si>
  <si>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</si>
  <si>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</si>
  <si>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</si>
  <si>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</si>
  <si>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</si>
  <si>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</si>
  <si>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</si>
  <si>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</si>
  <si>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</si>
  <si>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</si>
  <si>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</si>
  <si>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</si>
  <si>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</si>
  <si>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</si>
  <si>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</si>
  <si>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</si>
  <si>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</si>
  <si>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</si>
  <si>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</si>
  <si>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</si>
  <si>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</si>
  <si>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</si>
  <si>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</si>
  <si>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</si>
  <si>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</si>
  <si>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</si>
  <si>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</si>
  <si>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</si>
  <si>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</si>
  <si>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</si>
  <si>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</si>
  <si>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</si>
  <si>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</si>
  <si>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</si>
  <si>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</si>
  <si>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</si>
  <si>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</si>
  <si>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</si>
  <si>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</si>
  <si>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</si>
  <si>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</si>
  <si>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</si>
  <si>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</si>
  <si>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</si>
  <si>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</si>
  <si>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</si>
  <si>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</si>
  <si>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</si>
  <si>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</si>
  <si>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</si>
  <si>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</si>
  <si>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</si>
  <si>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</si>
  <si>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</si>
  <si>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</si>
  <si>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</si>
  <si>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</si>
  <si>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</si>
  <si>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</si>
  <si>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</si>
  <si>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</si>
  <si>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</si>
  <si>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</si>
  <si>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</si>
  <si>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</si>
  <si>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</si>
  <si>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</si>
  <si>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</si>
  <si>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</si>
  <si>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</si>
  <si>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</si>
  <si>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</si>
  <si>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</si>
  <si>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</si>
  <si>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</si>
  <si>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</si>
  <si>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</si>
  <si>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</si>
  <si>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</si>
  <si>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</si>
  <si>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</si>
  <si>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</si>
  <si>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</si>
  <si>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</si>
  <si>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</si>
  <si>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</si>
  <si>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</si>
  <si>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</si>
  <si>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</si>
  <si>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</si>
  <si>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</si>
  <si>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</si>
  <si>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</si>
  <si>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</si>
  <si>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</si>
  <si>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</si>
  <si>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</si>
  <si>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</si>
  <si>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</si>
  <si>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</si>
  <si>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</si>
  <si>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</si>
  <si>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</si>
  <si>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</si>
  <si>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</si>
  <si>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</si>
  <si>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</si>
  <si>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</si>
  <si>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</si>
  <si>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</si>
  <si>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</si>
  <si>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</si>
  <si>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</si>
  <si>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</si>
  <si>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</si>
  <si>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</si>
  <si>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</si>
  <si>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</si>
  <si>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</si>
  <si>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</si>
  <si>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</si>
  <si>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</si>
  <si>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</si>
  <si>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</si>
  <si>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</si>
  <si>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</si>
  <si>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</si>
  <si>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</si>
  <si>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</si>
  <si>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</si>
  <si>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</si>
  <si>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</si>
  <si>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</si>
  <si>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</si>
  <si>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</si>
  <si>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</si>
  <si>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</si>
  <si>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</si>
  <si>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</si>
  <si>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</si>
  <si>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</si>
  <si>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</si>
  <si>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</si>
  <si>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</si>
  <si>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</si>
  <si>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</si>
  <si>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</si>
  <si>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</si>
  <si>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</si>
  <si>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</si>
  <si>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</si>
  <si>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</si>
  <si>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</si>
  <si>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</si>
  <si>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</si>
  <si>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</si>
  <si>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</si>
  <si>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</si>
  <si>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</si>
  <si>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</si>
  <si>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</si>
  <si>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</si>
  <si>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</si>
  <si>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</si>
  <si>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</si>
  <si>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</si>
  <si>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</si>
  <si>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</si>
  <si>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</si>
  <si>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</si>
  <si>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</si>
  <si>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</si>
  <si>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</si>
  <si>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</si>
  <si>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</si>
  <si>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</si>
  <si>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</si>
  <si>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</si>
  <si>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</si>
  <si>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</si>
  <si>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</si>
  <si>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</si>
  <si>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</si>
  <si>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</si>
  <si>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</si>
  <si>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</si>
  <si>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</si>
  <si>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</si>
  <si>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</si>
  <si>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</si>
  <si>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</si>
  <si>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</si>
  <si>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</si>
  <si>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</si>
  <si>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</si>
  <si>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</si>
  <si>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</si>
  <si>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</si>
  <si>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</si>
  <si>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</si>
  <si>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</si>
  <si>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</si>
  <si>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</si>
  <si>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</si>
  <si>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</si>
  <si>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</si>
  <si>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</si>
  <si>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</si>
  <si>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</si>
  <si>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</si>
  <si>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</si>
  <si>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</si>
  <si>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</si>
  <si>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</si>
  <si>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</si>
  <si>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</si>
  <si>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</si>
  <si>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</si>
  <si>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</si>
  <si>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</si>
  <si>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</si>
  <si>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</si>
  <si>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</si>
  <si>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</si>
  <si>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</si>
  <si>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</si>
  <si>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</si>
  <si>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</si>
  <si>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</si>
  <si>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</si>
  <si>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</si>
  <si>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</si>
  <si>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</si>
  <si>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</si>
  <si>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</si>
  <si>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</si>
  <si>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</si>
  <si>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</si>
  <si>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</si>
  <si>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</si>
  <si>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</si>
  <si>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</si>
  <si>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</si>
  <si>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</si>
  <si>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</si>
  <si>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</si>
  <si>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</si>
  <si>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</si>
  <si>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</si>
  <si>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</si>
  <si>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</si>
  <si>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</si>
  <si>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</si>
  <si>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</si>
  <si>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</si>
  <si>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</si>
  <si>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</si>
  <si>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</si>
  <si>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</si>
  <si>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</si>
  <si>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</si>
  <si>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</si>
  <si>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</si>
  <si>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</si>
  <si>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</si>
  <si>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</si>
  <si>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</si>
  <si>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</si>
  <si>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</si>
  <si>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</si>
  <si>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</si>
  <si>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</si>
  <si>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</si>
  <si>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</si>
  <si>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</si>
  <si>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</si>
  <si>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</si>
  <si>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</si>
  <si>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</si>
  <si>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</si>
  <si>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</si>
  <si>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</si>
  <si>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</si>
  <si>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</si>
  <si>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</si>
  <si>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</si>
  <si>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</si>
  <si>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</si>
  <si>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</si>
  <si>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</si>
  <si>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</si>
  <si>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</si>
  <si>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</si>
  <si>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</si>
  <si>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</si>
  <si>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</si>
  <si>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</si>
  <si>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</si>
  <si>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</si>
  <si>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</si>
  <si>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</si>
  <si>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</si>
  <si>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</si>
  <si>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</si>
  <si>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</si>
  <si>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</si>
  <si>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</si>
  <si>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</si>
  <si>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</si>
  <si>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</si>
  <si>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</si>
  <si>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</si>
  <si>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</si>
  <si>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</si>
  <si>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</si>
  <si>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</si>
  <si>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</si>
  <si>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</si>
  <si>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</si>
  <si>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</si>
  <si>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</si>
  <si>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</si>
  <si>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</si>
  <si>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</si>
  <si>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</si>
  <si>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</si>
  <si>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</si>
  <si>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</si>
  <si>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</si>
  <si>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</si>
  <si>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</si>
  <si>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</si>
  <si>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</si>
  <si>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</si>
  <si>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</si>
  <si>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</si>
  <si>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</si>
  <si>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</si>
  <si>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</si>
  <si>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</si>
  <si>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</si>
  <si>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</si>
  <si>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</si>
  <si>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</si>
  <si>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</si>
  <si>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</si>
  <si>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</si>
  <si>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</si>
  <si>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</si>
  <si>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</si>
  <si>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</si>
  <si>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</si>
  <si>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</si>
  <si>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</si>
  <si>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</si>
  <si>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</si>
  <si>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</si>
  <si>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</si>
  <si>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</si>
  <si>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</si>
  <si>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</si>
  <si>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</si>
  <si>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</si>
  <si>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</si>
  <si>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</si>
  <si>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</si>
  <si>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</si>
  <si>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</si>
  <si>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</si>
  <si>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</si>
  <si>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</si>
  <si>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</si>
  <si>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</si>
  <si>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</si>
  <si>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</si>
  <si>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</si>
  <si>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</si>
  <si>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</si>
  <si>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</si>
  <si>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</si>
  <si>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</si>
  <si>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</si>
  <si>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</si>
  <si>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</si>
  <si>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</si>
  <si>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</si>
  <si>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</si>
  <si>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</si>
  <si>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</si>
  <si>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</si>
  <si>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</si>
  <si>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</si>
  <si>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</si>
  <si>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</si>
  <si>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</si>
  <si>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</si>
  <si>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</si>
  <si>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</si>
  <si>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</si>
  <si>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</si>
  <si>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</si>
  <si>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</si>
  <si>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</si>
  <si>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</si>
  <si>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</si>
  <si>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</si>
  <si>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</si>
  <si>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</si>
  <si>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</si>
  <si>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</si>
  <si>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</si>
  <si>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</si>
  <si>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</si>
  <si>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</si>
  <si>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</si>
  <si>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</si>
  <si>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</si>
  <si>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</si>
  <si>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</si>
  <si>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</si>
  <si>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</si>
  <si>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</si>
  <si>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</si>
  <si>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</si>
  <si>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</si>
  <si>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</si>
  <si>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</si>
  <si>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</si>
  <si>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</si>
  <si>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</si>
  <si>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</si>
  <si>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</si>
  <si>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</si>
  <si>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</si>
  <si>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</si>
  <si>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</si>
  <si>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</si>
  <si>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</si>
  <si>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</si>
  <si>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</si>
  <si>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</si>
  <si>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</si>
  <si>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</si>
  <si>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</si>
  <si>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</si>
  <si>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</si>
  <si>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</si>
  <si>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</si>
  <si>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</si>
  <si>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</si>
  <si>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</si>
  <si>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</si>
  <si>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</si>
  <si>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</si>
  <si>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</si>
  <si>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</si>
  <si>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</si>
  <si>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</si>
  <si>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</si>
  <si>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</si>
  <si>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</si>
  <si>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</si>
  <si>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</si>
  <si>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</si>
  <si>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</si>
  <si>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</si>
  <si>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</si>
  <si>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</si>
  <si>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</si>
  <si>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</si>
  <si>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</si>
  <si>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</si>
  <si>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</si>
  <si>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</si>
  <si>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</si>
  <si>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</si>
  <si>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</si>
  <si>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</si>
  <si>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</si>
  <si>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</si>
  <si>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</si>
  <si>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</si>
  <si>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</si>
  <si>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</si>
  <si>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</si>
  <si>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</si>
  <si>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</si>
  <si>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</si>
  <si>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</si>
  <si>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</si>
  <si>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</si>
  <si>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</si>
  <si>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</si>
  <si>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</si>
  <si>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</si>
  <si>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</si>
  <si>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</si>
  <si>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</si>
  <si>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</si>
  <si>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</si>
  <si>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</si>
  <si>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</si>
  <si>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</si>
  <si>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</si>
  <si>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</si>
  <si>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</si>
  <si>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</si>
  <si>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</si>
  <si>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</si>
  <si>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</si>
  <si>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</si>
  <si>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</si>
  <si>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</si>
  <si>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</si>
  <si>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</si>
  <si>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</si>
  <si>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</si>
  <si>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</si>
  <si>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</si>
  <si>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</si>
  <si>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</si>
  <si>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</si>
  <si>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</si>
  <si>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</si>
  <si>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</si>
  <si>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</si>
  <si>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</si>
  <si>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</si>
  <si>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</si>
  <si>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</si>
  <si>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</si>
  <si>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</si>
  <si>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</si>
  <si>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</si>
  <si>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</si>
  <si>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</si>
  <si>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</si>
  <si>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</si>
  <si>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</si>
  <si>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</si>
  <si>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</si>
  <si>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</si>
  <si>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</si>
  <si>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</si>
  <si>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</si>
  <si>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</si>
  <si>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</si>
  <si>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</si>
  <si>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</si>
  <si>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</si>
  <si>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</si>
  <si>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</si>
  <si>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</si>
  <si>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</si>
  <si>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</si>
  <si>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</si>
  <si>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</si>
  <si>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</si>
  <si>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</si>
  <si>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</si>
  <si>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</si>
  <si>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</si>
  <si>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</si>
  <si>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</si>
  <si>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</si>
  <si>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</si>
  <si>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</si>
  <si>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</si>
  <si>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</si>
  <si>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</si>
  <si>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</si>
  <si>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</si>
  <si>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</si>
  <si>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</si>
  <si>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</si>
  <si>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</si>
  <si>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</si>
  <si>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</si>
  <si>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</si>
  <si>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</si>
  <si>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</si>
  <si>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</si>
  <si>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</si>
  <si>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</si>
  <si>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</si>
  <si>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</si>
  <si>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</si>
  <si>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</si>
  <si>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</si>
  <si>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</si>
  <si>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</si>
  <si>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</si>
  <si>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</si>
  <si>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</si>
  <si>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</si>
  <si>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</si>
  <si>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</si>
  <si>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</si>
  <si>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</si>
  <si>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</si>
  <si>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</si>
  <si>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</si>
  <si>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</si>
  <si>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</si>
  <si>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</si>
  <si>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</si>
  <si>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</si>
  <si>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</si>
  <si>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</si>
  <si>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</si>
  <si>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</si>
  <si>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</si>
  <si>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</si>
  <si>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</si>
  <si>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</si>
  <si>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</si>
  <si>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</si>
  <si>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</si>
  <si>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</si>
  <si>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</si>
  <si>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</si>
  <si>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</si>
  <si>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</si>
  <si>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</si>
  <si>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</si>
  <si>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</si>
  <si>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</si>
  <si>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</si>
  <si>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</si>
  <si>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</si>
  <si>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</si>
  <si>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</si>
  <si>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</si>
  <si>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</si>
  <si>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</si>
  <si>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</si>
  <si>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</si>
  <si>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</si>
  <si>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</si>
  <si>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</si>
  <si>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</si>
  <si>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</si>
  <si>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</si>
  <si>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</si>
  <si>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</si>
  <si>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</si>
  <si>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</si>
  <si>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</si>
  <si>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</si>
  <si>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</si>
  <si>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</si>
  <si>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</si>
  <si>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</si>
  <si>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</si>
  <si>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</si>
  <si>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</si>
  <si>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</si>
  <si>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</si>
  <si>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</si>
  <si>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</si>
  <si>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</si>
  <si>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</si>
  <si>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</si>
  <si>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</si>
  <si>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</si>
  <si>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</si>
  <si>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</si>
  <si>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</si>
  <si>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</si>
  <si>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</si>
  <si>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</si>
  <si>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</si>
  <si>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</si>
  <si>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</si>
  <si>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</si>
  <si>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</si>
  <si>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</si>
  <si>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</si>
  <si>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</si>
  <si>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</si>
  <si>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</si>
  <si>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</si>
  <si>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</si>
  <si>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</si>
  <si>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</si>
  <si>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</si>
  <si>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</si>
  <si>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</si>
  <si>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</si>
  <si>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</si>
  <si>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</si>
  <si>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</si>
  <si>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</si>
  <si>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</si>
  <si>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</si>
  <si>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</si>
  <si>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</si>
  <si>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</si>
  <si>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</si>
  <si>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</si>
  <si>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</si>
  <si>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</si>
  <si>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</si>
  <si>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</si>
  <si>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</si>
  <si>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</si>
  <si>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</si>
  <si>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</si>
  <si>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</si>
  <si>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</si>
  <si>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</si>
  <si>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</si>
  <si>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</si>
  <si>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</si>
  <si>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</si>
  <si>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</si>
  <si>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</si>
  <si>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</si>
  <si>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</si>
  <si>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</si>
  <si>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</si>
  <si>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</si>
  <si>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</si>
  <si>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</si>
  <si>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</si>
  <si>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</si>
  <si>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</si>
  <si>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</si>
  <si>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</si>
  <si>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</si>
  <si>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</si>
  <si>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</si>
  <si>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</si>
  <si>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</si>
  <si>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</si>
  <si>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</si>
  <si>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</si>
  <si>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</si>
  <si>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</si>
  <si>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</si>
  <si>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</si>
  <si>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</si>
  <si>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</si>
  <si>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</si>
  <si>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</si>
  <si>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</si>
  <si>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</si>
  <si>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</si>
  <si>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</si>
  <si>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</si>
  <si>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</si>
  <si>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</si>
  <si>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</si>
  <si>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</si>
  <si>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</si>
  <si>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</si>
  <si>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</si>
  <si>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</si>
  <si>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</si>
  <si>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</si>
  <si>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</si>
  <si>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</si>
  <si>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</si>
  <si>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</si>
  <si>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</si>
  <si>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</si>
  <si>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</si>
  <si>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</si>
  <si>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</si>
  <si>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</si>
  <si>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</si>
  <si>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</si>
  <si>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</si>
  <si>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</si>
  <si>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</si>
  <si>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</si>
  <si>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</si>
  <si>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</si>
  <si>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</si>
  <si>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</si>
  <si>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</si>
  <si>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</si>
  <si>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</si>
  <si>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</si>
  <si>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</si>
  <si>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</si>
  <si>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</si>
  <si>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</si>
  <si>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</si>
  <si>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</si>
  <si>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</si>
  <si>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</si>
  <si>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</si>
  <si>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</si>
  <si>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</si>
  <si>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</si>
  <si>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</si>
  <si>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</si>
  <si>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</si>
  <si>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</si>
  <si>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</si>
  <si>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</si>
  <si>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</si>
  <si>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</si>
  <si>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</si>
  <si>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</si>
  <si>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</si>
  <si>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</si>
  <si>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</si>
  <si>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</si>
  <si>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</si>
  <si>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</si>
  <si>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</si>
  <si>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</si>
  <si>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</si>
  <si>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</si>
  <si>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</si>
  <si>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</si>
  <si>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</si>
  <si>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</si>
  <si>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</si>
  <si>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</si>
  <si>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</si>
  <si>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</si>
  <si>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</si>
  <si>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</si>
  <si>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</si>
  <si>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</si>
  <si>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</si>
  <si>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</si>
  <si>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</si>
  <si>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</si>
  <si>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</si>
  <si>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</si>
  <si>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</si>
  <si>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</si>
  <si>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</si>
  <si>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</si>
  <si>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</si>
  <si>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</si>
  <si>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</si>
  <si>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</si>
  <si>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</si>
  <si>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</si>
  <si>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</si>
  <si>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</si>
  <si>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</si>
  <si>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</si>
  <si>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</si>
  <si>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</si>
  <si>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</si>
  <si>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</si>
  <si>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</si>
  <si>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</si>
  <si>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</si>
  <si>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</si>
  <si>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</si>
  <si>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</si>
  <si>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</si>
  <si>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</si>
  <si>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</si>
  <si>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</si>
  <si>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</si>
  <si>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</si>
  <si>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</si>
  <si>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</si>
  <si>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</si>
  <si>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</si>
  <si>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</si>
  <si>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</si>
  <si>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</si>
  <si>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</si>
  <si>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</si>
  <si>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</si>
  <si>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</si>
  <si>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</si>
  <si>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</si>
  <si>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</si>
  <si>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</si>
  <si>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</si>
  <si>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</si>
  <si>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</si>
  <si>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</si>
  <si>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</si>
  <si>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</si>
  <si>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</si>
  <si>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</si>
  <si>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</si>
  <si>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</si>
  <si>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</si>
  <si>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</si>
  <si>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</si>
  <si>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</si>
  <si>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</si>
  <si>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</si>
  <si>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</si>
  <si>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</si>
  <si>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</si>
  <si>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</si>
  <si>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</si>
  <si>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</si>
  <si>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</si>
  <si>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</si>
  <si>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</si>
  <si>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</si>
  <si>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</si>
  <si>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</si>
  <si>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</si>
  <si>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</si>
  <si>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</si>
  <si>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</si>
  <si>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</si>
  <si>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</si>
  <si>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</si>
  <si>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</si>
  <si>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</si>
  <si>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</si>
  <si>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</si>
  <si>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</si>
  <si>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</si>
  <si>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</si>
  <si>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</si>
  <si>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</si>
  <si>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</si>
  <si>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</si>
  <si>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</si>
  <si>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</si>
  <si>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</si>
  <si>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</si>
  <si>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</si>
  <si>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</si>
  <si>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</si>
  <si>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</si>
  <si>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</si>
  <si>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</si>
  <si>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</si>
  <si>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</si>
  <si>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</si>
  <si>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</si>
  <si>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</si>
  <si>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</si>
  <si>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</si>
  <si>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</si>
  <si>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</si>
  <si>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</si>
  <si>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</si>
  <si>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</si>
  <si>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</si>
  <si>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</si>
  <si>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</si>
  <si>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</si>
  <si>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</si>
  <si>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</si>
  <si>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</si>
  <si>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</si>
  <si>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</si>
  <si>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</si>
  <si>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</si>
  <si>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</si>
  <si>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</si>
  <si>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</si>
  <si>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</si>
  <si>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</si>
  <si>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</si>
  <si>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</si>
  <si>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</si>
  <si>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</si>
  <si>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</si>
  <si>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</si>
  <si>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</si>
  <si>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</si>
  <si>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</si>
  <si>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</si>
  <si>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</si>
  <si>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</si>
  <si>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</si>
  <si>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</si>
  <si>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</si>
  <si>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</si>
  <si>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</si>
  <si>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</si>
  <si>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</si>
  <si>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</si>
  <si>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</si>
  <si>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</si>
  <si>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</si>
  <si>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</si>
  <si>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</si>
  <si>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</si>
  <si>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</si>
  <si>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</si>
  <si>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</si>
  <si>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</si>
  <si>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</si>
  <si>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</si>
  <si>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</si>
  <si>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</si>
  <si>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</si>
  <si>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</si>
  <si>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</si>
  <si>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</si>
  <si>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</si>
  <si>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</si>
  <si>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</si>
  <si>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</si>
  <si>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</si>
  <si>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</si>
  <si>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</si>
  <si>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</si>
  <si>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</si>
  <si>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</si>
  <si>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</si>
  <si>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</si>
  <si>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</si>
  <si>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</si>
  <si>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</si>
  <si>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</si>
  <si>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</si>
  <si>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</si>
  <si>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</si>
  <si>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</si>
  <si>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</si>
  <si>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</si>
  <si>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</si>
  <si>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</si>
  <si>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</si>
  <si>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</si>
  <si>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</si>
  <si>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</si>
  <si>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</si>
  <si>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</si>
  <si>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</si>
  <si>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</si>
  <si>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</si>
  <si>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</si>
  <si>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</si>
  <si>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</si>
  <si>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</si>
  <si>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</si>
  <si>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</si>
  <si>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</si>
  <si>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</si>
  <si>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</si>
  <si>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</si>
  <si>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</si>
  <si>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</si>
  <si>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</si>
  <si>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</si>
  <si>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</si>
  <si>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</si>
  <si>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</si>
  <si>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</si>
  <si>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</si>
  <si>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</si>
  <si>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</si>
  <si>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</si>
  <si>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</si>
  <si>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</si>
  <si>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</si>
  <si>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</si>
  <si>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</si>
  <si>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</si>
  <si>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</si>
  <si>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</si>
  <si>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</si>
  <si>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</si>
  <si>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</si>
  <si>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</si>
  <si>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</si>
  <si>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</si>
  <si>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</si>
  <si>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</si>
  <si>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</si>
  <si>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</si>
  <si>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</si>
  <si>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</si>
  <si>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</si>
  <si>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</si>
  <si>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</si>
  <si>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</si>
  <si>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</si>
  <si>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</si>
  <si>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</si>
  <si>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</si>
  <si>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</si>
  <si>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</si>
  <si>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</si>
  <si>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</si>
  <si>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</si>
  <si>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</si>
  <si>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</si>
  <si>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</si>
  <si>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</si>
  <si>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</si>
  <si>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</si>
  <si>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</si>
  <si>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</si>
  <si>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</si>
  <si>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</si>
  <si>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</si>
  <si>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</si>
  <si>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</si>
  <si>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</si>
  <si>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</si>
  <si>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</si>
  <si>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</si>
  <si>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</si>
  <si>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</si>
  <si>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</si>
  <si>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</si>
  <si>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</si>
  <si>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</si>
  <si>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</si>
  <si>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</si>
  <si>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</si>
  <si>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</si>
  <si>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</si>
  <si>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</si>
  <si>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</si>
  <si>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</si>
  <si>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</si>
  <si>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</si>
  <si>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</si>
  <si>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</si>
  <si>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</si>
  <si>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</si>
  <si>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</si>
  <si>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</si>
  <si>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</si>
  <si>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</si>
  <si>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</si>
  <si>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</si>
  <si>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</si>
  <si>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</si>
  <si>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</si>
  <si>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</si>
  <si>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</si>
  <si>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</si>
  <si>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</si>
  <si>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</si>
  <si>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</si>
  <si>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</si>
  <si>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</si>
  <si>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</si>
  <si>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</si>
  <si>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</si>
  <si>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</si>
  <si>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</si>
  <si>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</si>
  <si>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</si>
  <si>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</si>
  <si>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</si>
  <si>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</si>
  <si>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</si>
  <si>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</si>
  <si>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</si>
  <si>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</si>
  <si>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</si>
  <si>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</si>
  <si>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</si>
  <si>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</si>
  <si>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</si>
  <si>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</si>
  <si>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</si>
  <si>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</si>
  <si>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</si>
  <si>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</si>
  <si>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</si>
  <si>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</si>
  <si>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</si>
  <si>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</si>
  <si>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</si>
  <si>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</si>
  <si>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</si>
  <si>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</si>
  <si>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</si>
  <si>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</si>
  <si>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</si>
  <si>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</si>
  <si>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</si>
  <si>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</si>
  <si>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</si>
  <si>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</si>
  <si>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</si>
  <si>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</si>
  <si>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</si>
  <si>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</si>
  <si>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</si>
  <si>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</si>
  <si>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</si>
  <si>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</si>
  <si>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</si>
  <si>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</si>
  <si>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</si>
  <si>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</si>
  <si>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</si>
  <si>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</si>
  <si>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</si>
  <si>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</si>
  <si>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</si>
  <si>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</si>
  <si>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</si>
  <si>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</si>
  <si>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</si>
  <si>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</si>
  <si>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</si>
  <si>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</si>
  <si>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</si>
  <si>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</si>
  <si>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</si>
  <si>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</si>
  <si>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</si>
  <si>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</si>
  <si>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</si>
  <si>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</si>
  <si>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</si>
  <si>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</si>
  <si>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</si>
  <si>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</si>
  <si>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</si>
  <si>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</si>
  <si>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</si>
  <si>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</si>
  <si>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</si>
  <si>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</si>
  <si>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</si>
  <si>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</si>
  <si>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</si>
  <si>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</si>
  <si>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</si>
  <si>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</si>
  <si>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</si>
  <si>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</si>
  <si>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</si>
  <si>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</si>
  <si>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</si>
  <si>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</si>
  <si>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</si>
  <si>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</si>
  <si>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</si>
  <si>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</si>
  <si>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</si>
  <si>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</si>
  <si>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</si>
  <si>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</si>
  <si>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</si>
  <si>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</si>
  <si>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</si>
  <si>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</si>
  <si>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</si>
  <si>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</si>
  <si>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</si>
  <si>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</si>
  <si>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</si>
  <si>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</si>
  <si>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</si>
  <si>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</si>
  <si>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</si>
  <si>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</si>
  <si>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</si>
  <si>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</si>
  <si>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</si>
  <si>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</si>
  <si>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</si>
  <si>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</si>
  <si>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</si>
  <si>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</si>
  <si>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</si>
  <si>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</si>
  <si>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</si>
  <si>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</si>
  <si>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</si>
  <si>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</si>
  <si>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</si>
  <si>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</si>
  <si>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</si>
  <si>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</si>
  <si>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</si>
  <si>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</si>
  <si>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</si>
  <si>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</si>
  <si>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</si>
  <si>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</si>
  <si>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</si>
  <si>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</si>
  <si>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</si>
  <si>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</si>
  <si>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</si>
  <si>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</si>
  <si>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</si>
  <si>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</si>
  <si>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</si>
  <si>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</si>
  <si>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</si>
  <si>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</si>
  <si>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</si>
  <si>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</si>
  <si>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</si>
  <si>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</si>
  <si>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</si>
  <si>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</si>
  <si>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</si>
  <si>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</si>
  <si>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</si>
  <si>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</si>
  <si>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</si>
  <si>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</si>
  <si>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</si>
  <si>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</si>
  <si>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</si>
  <si>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</si>
  <si>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</si>
  <si>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</si>
  <si>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</si>
  <si>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</si>
  <si>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</si>
  <si>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</si>
  <si>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</si>
  <si>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</si>
  <si>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</si>
  <si>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</si>
  <si>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</si>
  <si>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</si>
  <si>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</si>
  <si>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</si>
  <si>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</si>
  <si>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</si>
  <si>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</si>
  <si>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</si>
  <si>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</si>
  <si>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</si>
  <si>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</si>
  <si>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</si>
  <si>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</si>
  <si>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</si>
  <si>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</si>
  <si>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</si>
  <si>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</si>
  <si>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</si>
  <si>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</si>
  <si>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</si>
  <si>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</si>
  <si>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</si>
  <si>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</si>
  <si>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</si>
  <si>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</si>
  <si>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</si>
  <si>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</si>
  <si>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</si>
  <si>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</si>
  <si>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</si>
  <si>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</si>
  <si>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</si>
  <si>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</si>
  <si>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</si>
  <si>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</si>
  <si>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</si>
  <si>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</si>
  <si>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</si>
  <si>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</si>
  <si>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</si>
  <si>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</si>
  <si>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</si>
  <si>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</si>
  <si>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</si>
  <si>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</si>
  <si>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</si>
  <si>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</si>
  <si>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</si>
  <si>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</si>
  <si>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</si>
  <si>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</si>
  <si>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</si>
  <si>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</si>
  <si>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</si>
  <si>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</si>
  <si>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</si>
  <si>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</si>
  <si>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</si>
  <si>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</si>
  <si>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</si>
  <si>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</si>
  <si>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</si>
  <si>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</si>
  <si>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</si>
  <si>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</si>
  <si>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</si>
  <si>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</si>
  <si>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</si>
  <si>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</si>
  <si>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</si>
  <si>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</si>
  <si>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</si>
  <si>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</si>
  <si>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</si>
  <si>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</si>
  <si>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</si>
  <si>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</si>
  <si>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</si>
  <si>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</si>
  <si>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</si>
  <si>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</si>
  <si>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</si>
  <si>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</si>
  <si>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</si>
  <si>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</si>
  <si>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</si>
  <si>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</si>
  <si>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</si>
  <si>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</si>
  <si>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</si>
  <si>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</si>
  <si>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</si>
  <si>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</si>
  <si>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</si>
  <si>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</si>
  <si>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</si>
  <si>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</si>
  <si>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</si>
  <si>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</si>
  <si>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</si>
  <si>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</si>
  <si>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</si>
  <si>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</si>
  <si>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</si>
  <si>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</si>
  <si>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</si>
  <si>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</si>
  <si>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</si>
  <si>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</si>
  <si>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</si>
  <si>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</si>
  <si>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</si>
  <si>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</si>
  <si>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</si>
  <si>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</si>
  <si>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</si>
  <si>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</si>
  <si>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</si>
  <si>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</si>
  <si>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</si>
  <si>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</si>
  <si>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</si>
  <si>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</si>
  <si>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</si>
  <si>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</si>
  <si>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</si>
  <si>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</si>
  <si>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</si>
  <si>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</si>
  <si>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</si>
  <si>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</si>
  <si>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</si>
  <si>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</si>
  <si>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</si>
  <si>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</si>
  <si>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</si>
  <si>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</si>
  <si>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</si>
  <si>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</si>
  <si>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</si>
  <si>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</si>
  <si>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</si>
  <si>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</si>
  <si>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</si>
  <si>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</si>
  <si>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</si>
  <si>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</si>
  <si>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</si>
  <si>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</si>
  <si>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</si>
  <si>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</si>
  <si>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</si>
  <si>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</si>
  <si>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</si>
  <si>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</si>
  <si>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</si>
  <si>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</si>
  <si>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</si>
  <si>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</si>
  <si>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</si>
  <si>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</si>
  <si>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</si>
  <si>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</si>
  <si>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</si>
  <si>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</si>
  <si>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</si>
  <si>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</si>
  <si>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</si>
  <si>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</si>
  <si>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</si>
  <si>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</si>
  <si>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</si>
  <si>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</si>
  <si>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</si>
  <si>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</si>
  <si>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</si>
  <si>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</si>
  <si>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</si>
  <si>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</si>
  <si>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</si>
  <si>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</si>
  <si>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</si>
  <si>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</si>
  <si>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</si>
  <si>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</si>
  <si>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</si>
  <si>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</si>
  <si>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</si>
  <si>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</si>
  <si>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</si>
  <si>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</si>
  <si>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</si>
  <si>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</si>
  <si>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</si>
  <si>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</si>
  <si>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</si>
  <si>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</si>
  <si>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</si>
  <si>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</si>
  <si>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</si>
  <si>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</si>
  <si>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</si>
  <si>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</si>
  <si>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</si>
  <si>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</si>
  <si>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</si>
  <si>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</si>
  <si>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</si>
  <si>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</si>
  <si>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</si>
  <si>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</si>
  <si>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</si>
  <si>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</si>
  <si>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</si>
  <si>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</si>
  <si>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</si>
  <si>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</si>
  <si>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</si>
  <si>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</si>
  <si>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</si>
  <si>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</si>
  <si>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</si>
  <si>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</si>
  <si>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</si>
  <si>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</si>
  <si>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</si>
  <si>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</si>
  <si>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</si>
  <si>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</si>
  <si>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</si>
  <si>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</si>
  <si>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</si>
  <si>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</si>
  <si>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</si>
  <si>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</si>
  <si>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</si>
  <si>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</si>
  <si>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</si>
  <si>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</si>
  <si>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</si>
  <si>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</si>
  <si>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</si>
  <si>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</si>
  <si>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</si>
  <si>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</si>
  <si>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</si>
  <si>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</si>
  <si>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</si>
  <si>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</si>
  <si>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</si>
  <si>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</si>
  <si>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</si>
  <si>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</si>
  <si>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</si>
  <si>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</si>
  <si>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</si>
  <si>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</si>
  <si>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</si>
  <si>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</si>
  <si>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</si>
  <si>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</si>
  <si>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</si>
  <si>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</si>
  <si>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</si>
  <si>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</si>
  <si>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</si>
  <si>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</si>
  <si>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</si>
  <si>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</si>
  <si>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</si>
  <si>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</si>
  <si>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</si>
  <si>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</si>
  <si>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</si>
  <si>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</si>
  <si>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</si>
  <si>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</si>
  <si>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</si>
  <si>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</si>
  <si>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</si>
  <si>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</si>
  <si>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</si>
  <si>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</si>
  <si>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</si>
  <si>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</si>
  <si>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</si>
  <si>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</si>
  <si>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</si>
  <si>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</si>
  <si>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</si>
  <si>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</si>
  <si>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</si>
  <si>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</si>
  <si>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</si>
  <si>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</si>
  <si>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</si>
  <si>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</si>
  <si>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</si>
  <si>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</si>
  <si>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</si>
  <si>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</si>
  <si>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</si>
  <si>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</si>
  <si>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</si>
  <si>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</si>
  <si>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</si>
  <si>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</si>
  <si>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</si>
  <si>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</si>
  <si>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</si>
  <si>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</si>
  <si>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</si>
  <si>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</si>
  <si>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</si>
  <si>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</si>
  <si>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</si>
  <si>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</si>
  <si>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</si>
  <si>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</si>
  <si>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</si>
  <si>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</si>
  <si>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</si>
  <si>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</si>
  <si>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</si>
  <si>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</si>
  <si>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</si>
  <si>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</si>
  <si>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</si>
  <si>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</si>
  <si>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</si>
  <si>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</si>
  <si>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</si>
  <si>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</si>
  <si>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</si>
  <si>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</si>
  <si>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</si>
  <si>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</si>
  <si>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</si>
  <si>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</si>
  <si>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</si>
  <si>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</si>
  <si>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</si>
  <si>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</si>
  <si>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</si>
  <si>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</si>
  <si>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</si>
  <si>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</si>
  <si>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</si>
  <si>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</si>
  <si>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</si>
  <si>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</si>
  <si>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</si>
  <si>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</si>
  <si>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</si>
  <si>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</si>
  <si>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</si>
  <si>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</si>
  <si>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</si>
  <si>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</si>
  <si>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</si>
  <si>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</si>
  <si>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</si>
  <si>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</si>
  <si>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</si>
  <si>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</si>
  <si>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</si>
  <si>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</si>
  <si>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</si>
  <si>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</si>
  <si>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</si>
  <si>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</si>
  <si>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</si>
  <si>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</si>
  <si>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</si>
  <si>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</si>
  <si>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</si>
  <si>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</si>
  <si>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</si>
  <si>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</si>
  <si>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</si>
  <si>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</si>
  <si>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</si>
  <si>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</si>
  <si>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</si>
  <si>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</si>
  <si>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</si>
  <si>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</si>
  <si>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</si>
  <si>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</si>
  <si>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</si>
  <si>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</si>
  <si>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</si>
  <si>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</si>
  <si>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</si>
  <si>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</si>
  <si>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</si>
  <si>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</si>
  <si>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</si>
  <si>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</si>
  <si>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</si>
  <si>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</si>
  <si>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</si>
  <si>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</si>
  <si>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</si>
  <si>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</si>
  <si>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</si>
  <si>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</si>
  <si>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</si>
  <si>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</si>
  <si>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</si>
  <si>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</si>
  <si>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</si>
  <si>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</si>
  <si>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</si>
  <si>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</si>
  <si>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</si>
  <si>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</si>
  <si>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</si>
  <si>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</si>
  <si>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</si>
  <si>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</si>
  <si>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</si>
  <si>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</si>
  <si>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</si>
  <si>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</si>
  <si>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</si>
  <si>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</si>
  <si>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</si>
  <si>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</si>
  <si>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</si>
  <si>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</si>
  <si>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</si>
  <si>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</si>
  <si>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</si>
  <si>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</si>
  <si>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</si>
  <si>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</si>
  <si>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</si>
  <si>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</si>
  <si>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</si>
  <si>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</si>
  <si>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</si>
  <si>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</si>
  <si>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</si>
  <si>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</si>
  <si>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</si>
  <si>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</si>
  <si>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</si>
  <si>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</si>
  <si>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</si>
  <si>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</si>
  <si>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</si>
  <si>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</si>
  <si>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</si>
  <si>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</si>
  <si>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</si>
  <si>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</si>
  <si>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</si>
  <si>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</si>
  <si>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</si>
  <si>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</si>
  <si>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</si>
  <si>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</si>
  <si>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</si>
  <si>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</si>
  <si>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</si>
  <si>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</si>
  <si>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</si>
  <si>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</si>
  <si>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</si>
  <si>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</si>
  <si>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</si>
  <si>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</si>
  <si>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</si>
  <si>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</si>
  <si>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</si>
  <si>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</si>
  <si>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</si>
  <si>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</si>
  <si>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</si>
  <si>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</si>
  <si>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</si>
  <si>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</si>
  <si>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</si>
  <si>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</si>
  <si>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</si>
  <si>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</si>
  <si>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</si>
  <si>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</si>
  <si>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</si>
  <si>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</si>
  <si>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</si>
  <si>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</si>
  <si>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</si>
  <si>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</si>
  <si>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</si>
  <si>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</si>
  <si>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</si>
  <si>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</si>
  <si>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</si>
  <si>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</si>
  <si>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</si>
  <si>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</si>
  <si>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</si>
  <si>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</si>
  <si>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</si>
  <si>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</si>
  <si>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</si>
  <si>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</si>
  <si>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</si>
  <si>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</si>
  <si>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</si>
  <si>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</si>
  <si>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</si>
  <si>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</si>
  <si>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</si>
  <si>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</si>
  <si>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</si>
  <si>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</si>
  <si>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</si>
  <si>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</si>
  <si>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</si>
  <si>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</si>
  <si>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</si>
  <si>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</si>
  <si>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</si>
  <si>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</si>
  <si>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</si>
  <si>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</si>
  <si>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</si>
  <si>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</si>
  <si>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</si>
  <si>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</si>
  <si>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</si>
  <si>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</si>
  <si>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</si>
  <si>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</si>
  <si>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</si>
  <si>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</si>
  <si>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</si>
  <si>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</si>
  <si>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</si>
  <si>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</si>
  <si>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</si>
  <si>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</si>
  <si>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</si>
  <si>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</si>
  <si>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</si>
  <si>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</si>
  <si>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</si>
  <si>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</si>
  <si>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</si>
  <si>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</si>
  <si>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</si>
  <si>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</si>
  <si>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</si>
  <si>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</si>
  <si>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</si>
  <si>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</si>
  <si>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</si>
  <si>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</si>
  <si>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</si>
  <si>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</si>
  <si>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</si>
  <si>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</si>
  <si>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</si>
  <si>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</si>
  <si>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</si>
  <si>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</si>
  <si>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</si>
  <si>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</si>
  <si>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</si>
  <si>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</si>
  <si>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</si>
  <si>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</si>
  <si>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</si>
  <si>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</si>
  <si>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</si>
  <si>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</si>
  <si>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</si>
  <si>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</si>
  <si>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</si>
  <si>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</si>
  <si>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</si>
  <si>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</si>
  <si>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</si>
  <si>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</si>
  <si>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</si>
  <si>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</si>
  <si>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</si>
  <si>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</si>
  <si>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</si>
  <si>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</si>
  <si>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</si>
  <si>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</si>
  <si>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</si>
  <si>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</si>
  <si>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</si>
  <si>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</si>
  <si>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</si>
  <si>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</si>
  <si>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</si>
  <si>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</si>
  <si>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</si>
  <si>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</si>
  <si>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</si>
  <si>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</si>
  <si>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</si>
  <si>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</si>
  <si>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</si>
  <si>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</si>
  <si>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</si>
  <si>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</si>
  <si>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</si>
  <si>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</si>
  <si>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</si>
  <si>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</si>
  <si>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</si>
  <si>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</si>
  <si>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</si>
  <si>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</si>
  <si>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</si>
  <si>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</si>
  <si>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</si>
  <si>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</si>
  <si>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</si>
  <si>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</si>
  <si>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</si>
  <si>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</si>
  <si>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</si>
  <si>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</si>
  <si>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</si>
  <si>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</si>
  <si>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</si>
  <si>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</si>
  <si>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</si>
  <si>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</si>
  <si>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</si>
  <si>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</si>
  <si>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</si>
  <si>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</si>
  <si>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</si>
  <si>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</si>
  <si>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</si>
  <si>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</si>
  <si>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</si>
  <si>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</si>
  <si>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</si>
  <si>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</si>
  <si>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</si>
  <si>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</si>
  <si>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</si>
  <si>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</si>
  <si>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</si>
  <si>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</si>
  <si>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</si>
  <si>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</si>
  <si>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</si>
  <si>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</si>
  <si>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</si>
  <si>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</si>
  <si>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</si>
  <si>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</si>
  <si>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</si>
  <si>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</si>
  <si>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</si>
  <si>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</si>
  <si>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</si>
  <si>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</si>
  <si>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</si>
  <si>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</si>
  <si>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</si>
  <si>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</si>
  <si>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</si>
  <si>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</si>
  <si>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</si>
  <si>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</si>
  <si>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</si>
  <si>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</si>
  <si>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</si>
  <si>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</si>
  <si>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</si>
  <si>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</si>
  <si>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</si>
  <si>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</si>
  <si>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</si>
  <si>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</si>
  <si>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</si>
  <si>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</si>
  <si>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</si>
  <si>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</si>
  <si>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</si>
  <si>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</si>
  <si>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</si>
  <si>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</si>
  <si>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</si>
  <si>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</si>
  <si>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</si>
  <si>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</si>
  <si>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</si>
  <si>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</si>
  <si>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</si>
  <si>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</si>
  <si>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</si>
  <si>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</si>
  <si>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</si>
  <si>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</si>
  <si>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</si>
  <si>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</si>
  <si>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</si>
  <si>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</si>
  <si>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</si>
  <si>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</si>
  <si>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</si>
  <si>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</si>
  <si>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</si>
  <si>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</si>
  <si>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</si>
  <si>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</si>
  <si>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</si>
  <si>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</si>
  <si>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</si>
  <si>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</si>
  <si>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</si>
  <si>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</si>
  <si>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</si>
  <si>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</si>
  <si>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</si>
  <si>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</si>
  <si>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</si>
  <si>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</si>
  <si>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</si>
  <si>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</si>
  <si>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</si>
  <si>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</si>
  <si>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</si>
  <si>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</si>
  <si>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</si>
  <si>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</si>
  <si>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</si>
  <si>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</si>
  <si>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</si>
  <si>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</si>
  <si>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</si>
  <si>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</si>
  <si>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</si>
  <si>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</si>
  <si>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</si>
  <si>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</si>
  <si>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</si>
  <si>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</si>
  <si>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</si>
  <si>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</si>
  <si>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</si>
  <si>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</si>
  <si>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</si>
  <si>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</si>
  <si>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</si>
  <si>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</si>
  <si>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</si>
  <si>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</si>
  <si>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</si>
  <si>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</si>
  <si>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</si>
  <si>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</si>
  <si>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</si>
  <si>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</si>
  <si>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</si>
  <si>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</si>
  <si>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</si>
  <si>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</si>
  <si>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</si>
  <si>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</si>
  <si>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</si>
  <si>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</si>
  <si>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</si>
  <si>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</si>
  <si>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</si>
  <si>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</si>
  <si>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</si>
  <si>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</si>
  <si>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</si>
  <si>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</si>
  <si>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</si>
  <si>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</si>
  <si>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</si>
  <si>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</si>
  <si>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</si>
  <si>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</si>
  <si>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</si>
  <si>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</si>
  <si>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</si>
  <si>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</si>
  <si>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</si>
  <si>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</si>
  <si>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</si>
  <si>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</si>
  <si>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</si>
  <si>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</si>
  <si>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</si>
  <si>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</si>
  <si>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</si>
  <si>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</si>
  <si>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</si>
  <si>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</si>
  <si>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</si>
  <si>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</si>
  <si>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</si>
  <si>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</si>
  <si>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</si>
  <si>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</si>
  <si>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</si>
  <si>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</si>
  <si>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</si>
  <si>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</si>
  <si>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</si>
  <si>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</si>
  <si>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</si>
  <si>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</si>
  <si>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</si>
  <si>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</si>
  <si>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</si>
  <si>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</si>
  <si>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</si>
  <si>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</si>
  <si>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</si>
  <si>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</si>
  <si>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</si>
  <si>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</si>
  <si>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</si>
  <si>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</si>
  <si>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</si>
  <si>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</si>
  <si>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</si>
  <si>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</si>
  <si>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</si>
  <si>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</si>
  <si>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</si>
  <si>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</si>
  <si>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</si>
  <si>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</si>
  <si>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</si>
  <si>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</si>
  <si>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</si>
  <si>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</si>
  <si>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</si>
  <si>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</si>
  <si>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</si>
  <si>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</si>
  <si>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</si>
  <si>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</si>
  <si>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</si>
  <si>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</si>
  <si>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</si>
  <si>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</si>
  <si>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</si>
  <si>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</si>
  <si>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</si>
  <si>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</si>
  <si>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</si>
  <si>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</si>
  <si>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</si>
  <si>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</si>
  <si>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</si>
  <si>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</si>
  <si>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</si>
  <si>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</si>
  <si>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</si>
  <si>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</si>
  <si>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</si>
  <si>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</si>
  <si>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</si>
  <si>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</si>
  <si>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</si>
  <si>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</si>
  <si>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</si>
  <si>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</si>
  <si>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</si>
  <si>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</si>
  <si>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</si>
  <si>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</si>
  <si>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</si>
  <si>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</si>
  <si>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</si>
  <si>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</si>
  <si>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</si>
  <si>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</si>
  <si>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</si>
  <si>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</si>
  <si>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</si>
  <si>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</si>
  <si>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</si>
  <si>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</si>
  <si>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</si>
  <si>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</si>
  <si>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</si>
  <si>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</si>
  <si>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</si>
  <si>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</si>
  <si>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</si>
  <si>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</si>
  <si>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</si>
  <si>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</si>
  <si>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</si>
  <si>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</si>
  <si>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</si>
  <si>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</si>
  <si>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</si>
  <si>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</si>
  <si>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</si>
  <si>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</si>
  <si>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</si>
  <si>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</si>
  <si>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</si>
  <si>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</si>
  <si>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</si>
  <si>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</si>
  <si>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</si>
  <si>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</si>
  <si>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</si>
  <si>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</si>
  <si>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</si>
  <si>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</si>
  <si>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</si>
  <si>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</si>
  <si>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</si>
  <si>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</si>
  <si>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</si>
  <si>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</si>
  <si>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</si>
  <si>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</si>
  <si>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</si>
  <si>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</si>
  <si>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</si>
  <si>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</si>
  <si>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</si>
  <si>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</si>
  <si>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</si>
  <si>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</si>
  <si>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</si>
  <si>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</si>
  <si>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</si>
  <si>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</si>
  <si>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</si>
  <si>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</si>
  <si>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</si>
  <si>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</si>
  <si>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</si>
  <si>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</si>
  <si>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</si>
  <si>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</si>
  <si>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</si>
  <si>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</si>
  <si>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</si>
  <si>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</si>
  <si>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</si>
  <si>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</si>
  <si>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</si>
  <si>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</si>
  <si>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</si>
  <si>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</si>
  <si>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</si>
  <si>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</si>
  <si>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</si>
  <si>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</si>
  <si>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</si>
  <si>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</si>
  <si>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</si>
  <si>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</si>
  <si>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</si>
  <si>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</si>
  <si>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</si>
  <si>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</si>
  <si>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</si>
  <si>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</si>
  <si>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</si>
  <si>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</si>
  <si>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</si>
  <si>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</si>
  <si>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</si>
  <si>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</si>
  <si>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</si>
  <si>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</si>
  <si>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</si>
  <si>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</si>
  <si>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</si>
  <si>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</si>
  <si>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</si>
  <si>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</si>
  <si>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</si>
  <si>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</si>
  <si>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</si>
  <si>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</si>
  <si>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</si>
  <si>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</si>
  <si>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</si>
  <si>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</si>
  <si>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</si>
  <si>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</si>
  <si>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</si>
  <si>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</si>
  <si>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</si>
  <si>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</si>
  <si>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</si>
  <si>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</si>
  <si>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</si>
  <si>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</si>
  <si>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</si>
  <si>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</si>
  <si>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</si>
  <si>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</si>
  <si>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</si>
  <si>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</si>
  <si>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</si>
  <si>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</si>
  <si>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</si>
  <si>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</si>
  <si>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</si>
  <si>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</si>
  <si>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</si>
  <si>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</si>
  <si>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</si>
  <si>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</si>
  <si>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</si>
  <si>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</si>
  <si>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</si>
  <si>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</si>
  <si>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</si>
  <si>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</si>
  <si>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</si>
  <si>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</si>
  <si>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</si>
  <si>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</si>
  <si>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</si>
  <si>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</si>
  <si>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</si>
  <si>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</si>
  <si>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</si>
  <si>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</si>
  <si>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</si>
  <si>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</si>
  <si>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</si>
  <si>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</si>
  <si>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</si>
  <si>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</si>
  <si>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</si>
  <si>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</si>
  <si>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</si>
  <si>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</si>
  <si>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</si>
  <si>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</si>
  <si>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</si>
  <si>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</si>
  <si>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</si>
  <si>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</si>
  <si>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</si>
  <si>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</si>
  <si>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</si>
  <si>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</si>
  <si>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</si>
  <si>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</si>
  <si>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</si>
  <si>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</si>
  <si>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</si>
  <si>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</si>
  <si>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</si>
  <si>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</si>
  <si>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</si>
  <si>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</si>
  <si>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</si>
  <si>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</si>
  <si>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</si>
  <si>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</si>
  <si>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</si>
  <si>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</si>
  <si>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</si>
  <si>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</si>
  <si>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</si>
  <si>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</si>
  <si>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</si>
  <si>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</si>
  <si>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</si>
  <si>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</si>
  <si>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</si>
  <si>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</si>
  <si>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</si>
  <si>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</si>
  <si>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</si>
  <si>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</si>
  <si>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</si>
  <si>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</si>
  <si>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</si>
  <si>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</si>
  <si>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</si>
  <si>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</si>
  <si>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</si>
  <si>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</si>
  <si>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</si>
  <si>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</si>
  <si>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</si>
  <si>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</si>
  <si>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</si>
  <si>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</si>
  <si>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</si>
  <si>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</si>
  <si>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</si>
  <si>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</si>
  <si>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</si>
  <si>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</si>
  <si>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</si>
  <si>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</si>
  <si>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</si>
  <si>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</si>
  <si>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</si>
  <si>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</si>
  <si>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</si>
  <si>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</si>
  <si>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</si>
  <si>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</si>
  <si>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</si>
  <si>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</si>
  <si>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</si>
  <si>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</si>
  <si>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</si>
  <si>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</si>
  <si>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</si>
  <si>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</si>
  <si>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</si>
  <si>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</si>
  <si>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</si>
  <si>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</si>
  <si>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</si>
  <si>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</si>
  <si>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</si>
  <si>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</si>
  <si>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</si>
  <si>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</si>
  <si>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</si>
  <si>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</si>
  <si>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</si>
  <si>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</si>
  <si>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</si>
  <si>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</si>
  <si>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</si>
  <si>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</si>
  <si>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</si>
  <si>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</si>
  <si>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</si>
  <si>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</si>
  <si>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</si>
  <si>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</si>
  <si>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</si>
  <si>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</si>
  <si>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</si>
  <si>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</si>
  <si>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</si>
  <si>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</si>
  <si>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</si>
  <si>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</si>
  <si>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</si>
  <si>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</si>
  <si>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</si>
  <si>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</si>
  <si>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</si>
  <si>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</si>
  <si>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</si>
  <si>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</si>
  <si>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</si>
  <si>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</si>
  <si>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</si>
  <si>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</si>
  <si>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</si>
  <si>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</si>
  <si>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</si>
  <si>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</si>
  <si>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</si>
  <si>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</si>
  <si>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</si>
  <si>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</si>
  <si>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</si>
  <si>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</si>
  <si>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</si>
  <si>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</si>
  <si>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</si>
  <si>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</si>
  <si>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</si>
  <si>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</si>
  <si>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</si>
  <si>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</si>
  <si>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</si>
  <si>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</si>
  <si>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</si>
  <si>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</si>
  <si>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</si>
  <si>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</si>
  <si>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</si>
  <si>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</si>
  <si>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</si>
  <si>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</si>
  <si>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</si>
  <si>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</si>
  <si>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</si>
  <si>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</si>
  <si>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</si>
  <si>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</si>
  <si>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</si>
  <si>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</si>
  <si>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</si>
  <si>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</si>
  <si>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</si>
  <si>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</si>
  <si>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</si>
  <si>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</si>
  <si>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</si>
  <si>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</si>
  <si>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</si>
  <si>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</si>
  <si>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</si>
  <si>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</si>
  <si>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</si>
  <si>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</si>
  <si>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</si>
  <si>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</si>
  <si>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</si>
  <si>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</si>
  <si>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</si>
  <si>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</si>
  <si>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</si>
  <si>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</si>
  <si>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</si>
  <si>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</si>
  <si>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</si>
  <si>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</si>
  <si>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</si>
  <si>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</si>
  <si>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</si>
  <si>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</si>
  <si>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</si>
  <si>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</si>
  <si>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</si>
  <si>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</si>
  <si>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</si>
  <si>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</si>
  <si>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</si>
  <si>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</si>
  <si>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</si>
  <si>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</si>
  <si>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</si>
  <si>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</si>
  <si>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</si>
  <si>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</si>
  <si>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</si>
  <si>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</si>
  <si>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</si>
  <si>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</si>
  <si>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</si>
  <si>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</si>
  <si>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</si>
  <si>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</si>
  <si>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</si>
  <si>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</si>
  <si>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</si>
  <si>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</si>
  <si>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</si>
  <si>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</si>
  <si>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</si>
  <si>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</si>
  <si>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</si>
  <si>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</si>
  <si>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</si>
  <si>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</si>
  <si>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</si>
  <si>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</si>
  <si>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</si>
  <si>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</si>
  <si>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</si>
  <si>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</si>
  <si>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</si>
  <si>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</si>
  <si>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</si>
  <si>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</si>
  <si>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</si>
  <si>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</si>
  <si>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</si>
  <si>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</si>
  <si>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</si>
  <si>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</si>
  <si>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</si>
  <si>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</si>
  <si>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</si>
  <si>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</si>
  <si>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</si>
  <si>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</si>
  <si>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</si>
  <si>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</si>
  <si>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</si>
  <si>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</si>
  <si>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</si>
  <si>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</si>
  <si>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</si>
  <si>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</si>
  <si>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</si>
  <si>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</si>
  <si>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</si>
  <si>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</si>
  <si>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</si>
  <si>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</si>
  <si>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</si>
  <si>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</si>
  <si>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</si>
  <si>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</si>
  <si>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</si>
  <si>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</si>
  <si>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</si>
  <si>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</si>
  <si>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</si>
  <si>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</si>
  <si>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</si>
  <si>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</si>
  <si>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</si>
  <si>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</si>
  <si>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</si>
  <si>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</si>
  <si>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</si>
  <si>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</si>
  <si>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</si>
  <si>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</si>
  <si>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</si>
  <si>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</si>
  <si>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</si>
  <si>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</si>
  <si>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</si>
  <si>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</si>
  <si>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</si>
  <si>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</si>
  <si>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</si>
  <si>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</si>
  <si>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</si>
  <si>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</si>
  <si>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</si>
  <si>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</si>
  <si>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</si>
  <si>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</si>
  <si>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</si>
  <si>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</si>
  <si>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</si>
  <si>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</si>
  <si>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</si>
  <si>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</si>
  <si>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</si>
  <si>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</si>
  <si>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</si>
  <si>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</si>
  <si>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</si>
  <si>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</si>
  <si>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</si>
  <si>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</si>
  <si>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</si>
  <si>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</si>
  <si>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</si>
  <si>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</si>
  <si>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</si>
  <si>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</si>
  <si>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</si>
  <si>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</si>
  <si>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</si>
  <si>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</si>
  <si>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</si>
  <si>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</si>
  <si>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</si>
  <si>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</si>
  <si>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</si>
  <si>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</si>
  <si>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</si>
  <si>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</si>
  <si>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</si>
  <si>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</si>
  <si>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</si>
  <si>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</si>
  <si>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</si>
  <si>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</si>
  <si>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</si>
  <si>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</si>
  <si>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</si>
  <si>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</si>
  <si>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</si>
  <si>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</si>
  <si>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</si>
  <si>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</si>
  <si>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</si>
  <si>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</si>
  <si>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</si>
  <si>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</si>
  <si>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</si>
  <si>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</si>
  <si>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</si>
  <si>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</si>
  <si>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</si>
  <si>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</si>
  <si>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</si>
  <si>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</si>
  <si>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</si>
  <si>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</si>
  <si>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</si>
  <si>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</si>
  <si>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</si>
  <si>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</si>
  <si>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</si>
  <si>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</si>
  <si>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</si>
  <si>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</si>
  <si>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</si>
  <si>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</si>
  <si>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</si>
  <si>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</si>
  <si>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</si>
  <si>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</si>
  <si>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</si>
  <si>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</si>
  <si>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</si>
  <si>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</si>
  <si>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</si>
  <si>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</si>
  <si>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</si>
  <si>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</si>
  <si>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</si>
  <si>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</si>
  <si>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</si>
  <si>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</si>
  <si>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</si>
  <si>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</si>
  <si>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</si>
  <si>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</si>
  <si>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</si>
  <si>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</si>
  <si>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</si>
  <si>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</si>
  <si>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</si>
  <si>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</si>
  <si>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</si>
  <si>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</si>
  <si>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</si>
  <si>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</si>
  <si>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</si>
  <si>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</si>
  <si>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</si>
  <si>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</si>
  <si>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</si>
  <si>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</si>
  <si>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</si>
  <si>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</si>
  <si>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</si>
  <si>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</si>
  <si>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</si>
  <si>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</si>
  <si>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</si>
  <si>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</si>
  <si>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</si>
  <si>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</si>
  <si>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</si>
  <si>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</si>
  <si>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</si>
  <si>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</si>
  <si>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</si>
  <si>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</si>
  <si>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</si>
  <si>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</si>
  <si>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</si>
  <si>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</si>
  <si>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</si>
  <si>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</si>
  <si>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</si>
  <si>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</si>
  <si>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</si>
  <si>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</si>
  <si>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</si>
  <si>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</si>
  <si>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</si>
  <si>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</si>
  <si>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</si>
  <si>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</si>
  <si>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</si>
  <si>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</si>
  <si>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</si>
  <si>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</si>
  <si>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</si>
  <si>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</si>
  <si>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</si>
  <si>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</si>
  <si>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</si>
  <si>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</si>
  <si>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</si>
  <si>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</si>
  <si>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</si>
  <si>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</si>
  <si>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</si>
  <si>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</si>
  <si>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</si>
  <si>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</si>
  <si>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</si>
  <si>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</si>
  <si>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</si>
  <si>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</si>
  <si>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</si>
  <si>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</si>
  <si>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</si>
  <si>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</si>
  <si>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</si>
  <si>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</si>
  <si>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</si>
  <si>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</si>
  <si>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</si>
  <si>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</si>
  <si>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</si>
  <si>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</si>
  <si>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</si>
  <si>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</si>
  <si>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</si>
  <si>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</si>
  <si>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</si>
  <si>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</si>
  <si>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</si>
  <si>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</si>
  <si>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</si>
  <si>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</si>
  <si>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</si>
  <si>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</si>
  <si>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</si>
  <si>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</si>
  <si>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</si>
  <si>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</si>
  <si>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</si>
  <si>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</si>
  <si>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</si>
  <si>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</si>
  <si>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</si>
  <si>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</si>
  <si>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</si>
  <si>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</si>
  <si>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</si>
  <si>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</si>
  <si>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</si>
  <si>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</si>
  <si>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</si>
  <si>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</si>
  <si>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</si>
  <si>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</si>
  <si>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</si>
  <si>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</si>
  <si>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</si>
  <si>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</si>
  <si>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</si>
  <si>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</si>
  <si>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</si>
  <si>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</si>
  <si>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</si>
  <si>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</si>
  <si>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</si>
  <si>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</si>
  <si>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</si>
  <si>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</si>
  <si>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</si>
  <si>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</si>
  <si>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</si>
  <si>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</si>
  <si>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</si>
  <si>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</si>
  <si>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</si>
  <si>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</si>
  <si>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</si>
  <si>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</si>
  <si>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</si>
  <si>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</si>
  <si>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</si>
  <si>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</si>
  <si>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</si>
  <si>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</si>
  <si>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</si>
  <si>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</si>
  <si>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</si>
  <si>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</si>
  <si>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</si>
  <si>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</si>
  <si>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</si>
  <si>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</si>
  <si>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</si>
  <si>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</si>
  <si>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</si>
  <si>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</si>
  <si>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</si>
  <si>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</si>
  <si>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</si>
  <si>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</si>
  <si>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</si>
  <si>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</si>
  <si>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</si>
  <si>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</si>
  <si>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</si>
  <si>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</si>
  <si>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</si>
  <si>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</si>
  <si>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</si>
  <si>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</si>
  <si>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</si>
  <si>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</si>
  <si>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</si>
  <si>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</si>
  <si>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</si>
  <si>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</si>
  <si>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</si>
  <si>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</si>
  <si>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</si>
  <si>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</si>
  <si>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</si>
  <si>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</si>
  <si>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</si>
  <si>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</si>
  <si>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</si>
  <si>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</si>
  <si>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</si>
  <si>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</si>
  <si>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</si>
  <si>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</si>
  <si>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</si>
  <si>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</si>
  <si>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</si>
  <si>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</si>
  <si>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</si>
  <si>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</si>
  <si>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</si>
  <si>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</si>
  <si>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</si>
  <si>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</si>
  <si>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</si>
  <si>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</si>
  <si>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</si>
  <si>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</si>
  <si>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</si>
  <si>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</si>
  <si>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</si>
  <si>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</si>
  <si>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</si>
  <si>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</si>
  <si>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</si>
  <si>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</si>
  <si>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</si>
  <si>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</si>
  <si>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</si>
  <si>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</si>
  <si>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</si>
  <si>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</si>
  <si>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</si>
  <si>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</si>
  <si>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</si>
  <si>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</si>
  <si>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</si>
  <si>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</si>
  <si>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</si>
  <si>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</si>
  <si>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</si>
  <si>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</si>
  <si>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</si>
  <si>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</si>
  <si>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</si>
  <si>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</si>
  <si>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</si>
  <si>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</si>
  <si>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</si>
  <si>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</si>
  <si>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</si>
  <si>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</si>
  <si>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</si>
  <si>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</si>
  <si>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</si>
  <si>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</si>
  <si>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</si>
  <si>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</si>
  <si>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</si>
  <si>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</si>
  <si>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</si>
  <si>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</si>
  <si>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</si>
  <si>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</si>
  <si>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</si>
  <si>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</si>
  <si>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</si>
  <si>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</si>
  <si>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</si>
  <si>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</si>
  <si>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</si>
  <si>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</si>
  <si>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</si>
  <si>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</si>
  <si>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</si>
  <si>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</si>
  <si>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</si>
  <si>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</si>
  <si>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</si>
  <si>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</si>
  <si>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</si>
  <si>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</si>
  <si>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</si>
  <si>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</si>
  <si>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</si>
  <si>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</si>
  <si>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</si>
  <si>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</si>
  <si>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</si>
  <si>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</si>
  <si>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</si>
  <si>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</si>
  <si>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</si>
  <si>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</si>
  <si>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</si>
  <si>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</si>
  <si>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</si>
  <si>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</si>
  <si>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</si>
  <si>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</si>
  <si>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</si>
  <si>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</si>
  <si>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</si>
  <si>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</si>
  <si>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</si>
  <si>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</si>
  <si>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</si>
  <si>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</si>
  <si>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</si>
  <si>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</si>
  <si>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</si>
  <si>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</si>
  <si>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</si>
  <si>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</si>
  <si>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</si>
  <si>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</si>
  <si>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</si>
  <si>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</si>
  <si>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</si>
  <si>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</si>
  <si>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</si>
  <si>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</si>
  <si>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</si>
  <si>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</si>
  <si>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</si>
  <si>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</si>
  <si>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</si>
  <si>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</si>
  <si>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</si>
  <si>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</si>
  <si>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</si>
  <si>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</si>
  <si>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</si>
  <si>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</si>
  <si>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</si>
  <si>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</si>
  <si>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</si>
  <si>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</si>
  <si>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</si>
  <si>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</si>
  <si>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</si>
  <si>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</si>
  <si>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</si>
  <si>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</si>
  <si>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</si>
  <si>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</si>
  <si>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</si>
  <si>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</si>
  <si>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</si>
  <si>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</si>
  <si>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</si>
  <si>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</si>
  <si>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</si>
  <si>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</si>
  <si>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</si>
  <si>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</si>
  <si>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</si>
  <si>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</si>
  <si>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</si>
  <si>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</si>
  <si>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</si>
  <si>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</si>
  <si>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</si>
  <si>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</si>
  <si>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</si>
  <si>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</si>
  <si>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</si>
  <si>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</si>
  <si>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</si>
  <si>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</si>
  <si>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</si>
  <si>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</si>
  <si>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</si>
  <si>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</si>
  <si>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</si>
  <si>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</si>
  <si>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</si>
  <si>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</si>
  <si>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</si>
  <si>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</si>
  <si>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</si>
  <si>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</si>
  <si>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</si>
  <si>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</si>
  <si>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</si>
  <si>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</si>
  <si>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</si>
  <si>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</si>
  <si>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</si>
  <si>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</si>
  <si>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</si>
  <si>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</si>
  <si>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</si>
  <si>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</si>
  <si>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</si>
  <si>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</si>
  <si>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</si>
  <si>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</si>
  <si>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</si>
  <si>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</si>
  <si>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</si>
  <si>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</si>
  <si>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</si>
  <si>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</si>
  <si>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</si>
  <si>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</si>
  <si>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</si>
  <si>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</si>
  <si>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</si>
  <si>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</si>
  <si>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</si>
  <si>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</si>
  <si>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</si>
  <si>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</si>
  <si>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</si>
  <si>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</si>
  <si>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</si>
  <si>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</si>
  <si>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</si>
  <si>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</si>
  <si>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</si>
  <si>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</si>
  <si>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</si>
  <si>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</si>
  <si>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</si>
  <si>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</si>
  <si>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</si>
  <si>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</si>
  <si>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</si>
  <si>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</si>
  <si>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</si>
  <si>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</si>
  <si>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</si>
  <si>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</si>
  <si>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</si>
  <si>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</si>
  <si>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</si>
  <si>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</si>
  <si>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</si>
  <si>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</si>
  <si>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</si>
  <si>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</si>
  <si>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</si>
  <si>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</si>
  <si>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</si>
  <si>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</si>
  <si>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</si>
  <si>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</si>
  <si>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</si>
  <si>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</si>
  <si>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</si>
  <si>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</si>
  <si>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</si>
  <si>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</si>
  <si>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</si>
  <si>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</si>
  <si>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</si>
  <si>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</si>
  <si>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</si>
  <si>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</si>
  <si>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</si>
  <si>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</si>
  <si>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</si>
  <si>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</si>
  <si>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</si>
  <si>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</si>
  <si>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</si>
  <si>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</si>
  <si>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</si>
  <si>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</si>
  <si>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</si>
  <si>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</si>
  <si>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</si>
  <si>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</si>
  <si>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</si>
  <si>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</si>
  <si>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</si>
  <si>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</si>
  <si>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</si>
  <si>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</si>
  <si>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</si>
  <si>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</si>
  <si>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</si>
  <si>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</si>
  <si>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</si>
  <si>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</si>
  <si>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</si>
  <si>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</si>
  <si>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</si>
  <si>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</si>
  <si>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</si>
  <si>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</si>
  <si>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</si>
  <si>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</si>
  <si>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</si>
  <si>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</si>
  <si>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</si>
  <si>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</si>
  <si>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</si>
  <si>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</si>
  <si>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</si>
  <si>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</si>
  <si>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</si>
  <si>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</si>
  <si>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</si>
  <si>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</si>
  <si>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</si>
  <si>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</si>
  <si>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</si>
  <si>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</si>
  <si>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</si>
  <si>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</si>
  <si>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</si>
  <si>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</si>
  <si>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</si>
  <si>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</si>
  <si>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</si>
  <si>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</si>
  <si>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</si>
  <si>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</si>
  <si>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</si>
  <si>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</si>
  <si>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</si>
  <si>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</si>
  <si>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</si>
  <si>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</si>
  <si>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</si>
  <si>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</si>
  <si>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</si>
  <si>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</si>
  <si>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</si>
  <si>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</si>
  <si>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</si>
  <si>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</si>
  <si>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</si>
  <si>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</si>
  <si>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</si>
  <si>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</si>
  <si>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</si>
  <si>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</si>
  <si>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</si>
  <si>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</si>
  <si>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</si>
  <si>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</si>
  <si>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</si>
  <si>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</si>
  <si>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</si>
  <si>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</si>
  <si>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</si>
  <si>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</si>
  <si>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</si>
  <si>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</si>
  <si>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</si>
  <si>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</si>
  <si>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</si>
  <si>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</si>
  <si>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</si>
  <si>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</si>
  <si>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</si>
  <si>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</si>
  <si>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</si>
  <si>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</si>
  <si>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</si>
  <si>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</si>
  <si>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</si>
  <si>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</si>
  <si>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</si>
  <si>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</si>
  <si>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</si>
  <si>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</si>
  <si>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</si>
  <si>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</si>
  <si>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</si>
  <si>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</si>
  <si>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</si>
  <si>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</si>
  <si>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</si>
  <si>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</si>
  <si>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</si>
  <si>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</si>
  <si>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</si>
  <si>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</si>
  <si>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</si>
  <si>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</si>
  <si>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</si>
  <si>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</si>
  <si>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</si>
  <si>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</si>
  <si>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</si>
  <si>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</si>
  <si>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</si>
  <si>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</si>
  <si>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</si>
  <si>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</si>
  <si>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</si>
  <si>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</si>
  <si>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</si>
  <si>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</si>
  <si>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</si>
  <si>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</si>
  <si>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</si>
  <si>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</si>
  <si>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</si>
  <si>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</si>
  <si>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</si>
  <si>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</si>
  <si>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</si>
  <si>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</si>
  <si>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</si>
  <si>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</si>
  <si>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</si>
  <si>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</si>
  <si>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</si>
  <si>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</si>
  <si>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</si>
  <si>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</si>
  <si>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</si>
  <si>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</si>
  <si>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</si>
  <si>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</si>
  <si>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</si>
  <si>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</si>
  <si>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</si>
  <si>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</si>
  <si>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</si>
  <si>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</si>
  <si>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</si>
  <si>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</si>
  <si>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</si>
  <si>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</si>
  <si>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</si>
  <si>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</si>
  <si>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</si>
  <si>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</si>
  <si>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</si>
  <si>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</si>
  <si>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</si>
  <si>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</si>
  <si>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</si>
  <si>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</si>
  <si>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</si>
  <si>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</si>
  <si>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</si>
  <si>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</si>
  <si>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</si>
  <si>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</si>
  <si>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</si>
  <si>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</si>
  <si>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</si>
  <si>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</si>
  <si>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</si>
  <si>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</si>
  <si>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</si>
  <si>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</si>
  <si>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</si>
  <si>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</si>
  <si>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</si>
  <si>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</si>
  <si>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</si>
  <si>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</si>
  <si>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</si>
  <si>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</si>
  <si>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</si>
  <si>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</si>
  <si>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</si>
  <si>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</si>
  <si>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</si>
  <si>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</si>
  <si>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</si>
  <si>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</si>
  <si>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</si>
  <si>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</si>
  <si>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</si>
  <si>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</si>
  <si>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</si>
  <si>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</si>
  <si>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</si>
  <si>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</si>
  <si>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</si>
  <si>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</si>
  <si>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</si>
  <si>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</si>
  <si>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</si>
  <si>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</si>
  <si>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</si>
  <si>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</si>
  <si>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</si>
  <si>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</si>
  <si>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</si>
  <si>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</si>
  <si>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</si>
  <si>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</si>
  <si>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</si>
  <si>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</si>
  <si>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</si>
  <si>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</si>
  <si>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</si>
  <si>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</si>
  <si>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</si>
  <si>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</si>
  <si>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</si>
  <si>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</si>
  <si>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</si>
  <si>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</si>
  <si>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</si>
  <si>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</si>
  <si>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</si>
  <si>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</si>
  <si>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</si>
  <si>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</si>
  <si>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</si>
  <si>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</si>
  <si>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</si>
  <si>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</si>
  <si>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</si>
  <si>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</si>
  <si>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</si>
  <si>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</si>
  <si>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</si>
  <si>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</si>
  <si>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</si>
  <si>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</si>
  <si>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</si>
  <si>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</si>
  <si>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</si>
  <si>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</si>
  <si>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</si>
  <si>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</si>
  <si>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</si>
  <si>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</si>
  <si>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</si>
  <si>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</si>
  <si>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</si>
  <si>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</si>
  <si>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</si>
  <si>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</si>
  <si>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</si>
  <si>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</si>
  <si>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</si>
  <si>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</si>
  <si>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</si>
  <si>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</si>
  <si>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</si>
  <si>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</si>
  <si>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</si>
  <si>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</si>
  <si>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</si>
  <si>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</si>
  <si>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</si>
  <si>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</si>
  <si>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</si>
  <si>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</si>
  <si>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</si>
  <si>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</si>
  <si>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</si>
  <si>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</si>
  <si>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</si>
  <si>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</si>
  <si>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</si>
  <si>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</si>
  <si>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</si>
  <si>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</si>
  <si>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</si>
  <si>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</si>
  <si>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</si>
  <si>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</si>
  <si>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</si>
  <si>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</si>
  <si>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</si>
  <si>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</si>
  <si>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</si>
  <si>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</si>
  <si>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</si>
  <si>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</si>
  <si>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</si>
  <si>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</si>
  <si>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</si>
  <si>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</si>
  <si>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</si>
  <si>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</si>
  <si>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</si>
  <si>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</si>
  <si>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</si>
  <si>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</si>
  <si>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</si>
  <si>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</si>
  <si>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</si>
  <si>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</si>
  <si>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</si>
  <si>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</si>
  <si>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</si>
  <si>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</si>
  <si>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</si>
  <si>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</si>
  <si>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</si>
  <si>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</si>
  <si>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</si>
  <si>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</si>
  <si>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</si>
  <si>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</si>
  <si>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</si>
  <si>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</si>
  <si>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</si>
  <si>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</si>
  <si>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</si>
  <si>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</si>
  <si>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</si>
  <si>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</si>
  <si>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</si>
  <si>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</si>
  <si>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</si>
  <si>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</si>
  <si>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</si>
  <si>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</si>
  <si>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</si>
  <si>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</si>
  <si>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</si>
  <si>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</si>
  <si>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</si>
  <si>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</si>
  <si>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</si>
  <si>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</si>
  <si>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</si>
  <si>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</si>
  <si>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</si>
  <si>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</si>
  <si>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</si>
  <si>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</si>
  <si>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</si>
  <si>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</si>
  <si>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</si>
  <si>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</si>
  <si>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</si>
  <si>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</si>
  <si>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</si>
  <si>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</si>
  <si>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</si>
  <si>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</si>
  <si>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</si>
  <si>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</si>
  <si>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</si>
  <si>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</si>
  <si>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</si>
  <si>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</si>
  <si>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</si>
  <si>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</si>
  <si>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</si>
  <si>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</si>
  <si>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</si>
  <si>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</si>
  <si>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</si>
  <si>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</si>
  <si>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</si>
  <si>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</si>
  <si>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</si>
  <si>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</si>
  <si>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</si>
  <si>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</si>
  <si>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</si>
  <si>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</si>
  <si>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</si>
  <si>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</si>
  <si>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</si>
  <si>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</si>
  <si>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</si>
  <si>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</si>
  <si>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</si>
  <si>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</si>
  <si>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</si>
  <si>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</si>
  <si>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</si>
  <si>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</si>
  <si>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</si>
  <si>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</si>
  <si>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</si>
  <si>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</si>
  <si>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</si>
  <si>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</si>
  <si>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</si>
  <si>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</si>
  <si>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</si>
  <si>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</si>
  <si>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</si>
  <si>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</si>
  <si>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</si>
  <si>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</si>
  <si>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</si>
  <si>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</si>
  <si>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</si>
  <si>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</si>
  <si>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</si>
  <si>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</si>
  <si>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</si>
  <si>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</si>
  <si>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</si>
  <si>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</si>
  <si>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</si>
  <si>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</si>
  <si>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</si>
  <si>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</si>
  <si>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</si>
  <si>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</si>
  <si>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</si>
  <si>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</si>
  <si>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</si>
  <si>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</si>
  <si>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</si>
  <si>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</si>
  <si>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</si>
  <si>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</si>
  <si>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</si>
  <si>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</si>
  <si>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</si>
  <si>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</si>
  <si>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</si>
  <si>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</si>
  <si>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</si>
  <si>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</si>
  <si>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</si>
  <si>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</si>
  <si>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</si>
  <si>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</si>
  <si>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</si>
  <si>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</si>
  <si>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</si>
  <si>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</si>
  <si>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</si>
  <si>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</si>
  <si>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</si>
  <si>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</si>
  <si>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</si>
  <si>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</si>
  <si>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</si>
  <si>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</si>
  <si>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</si>
  <si>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</si>
  <si>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</si>
  <si>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</si>
  <si>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</si>
  <si>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</si>
  <si>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</si>
  <si>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</si>
  <si>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</si>
  <si>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</si>
  <si>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</si>
  <si>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</si>
  <si>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</si>
  <si>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</si>
  <si>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</si>
  <si>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</si>
  <si>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</si>
  <si>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</si>
  <si>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</si>
  <si>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</si>
  <si>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</si>
  <si>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</si>
  <si>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</si>
  <si>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</si>
  <si>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</si>
  <si>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</si>
  <si>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</si>
  <si>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</si>
  <si>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</si>
  <si>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</si>
  <si>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</si>
  <si>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</si>
  <si>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</si>
  <si>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</si>
  <si>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</si>
  <si>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</si>
  <si>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</si>
  <si>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</si>
  <si>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</si>
  <si>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</si>
  <si>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</si>
  <si>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</si>
  <si>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</si>
  <si>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</si>
  <si>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</si>
  <si>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</si>
  <si>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</si>
  <si>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</si>
  <si>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</si>
  <si>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</si>
  <si>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</si>
  <si>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</si>
  <si>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</si>
  <si>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</si>
  <si>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</si>
  <si>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</si>
  <si>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</si>
  <si>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</si>
  <si>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</si>
  <si>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</si>
  <si>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</si>
  <si>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</si>
  <si>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</si>
  <si>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</si>
  <si>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</si>
  <si>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</si>
  <si>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</si>
  <si>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</si>
  <si>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</si>
  <si>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</si>
  <si>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</si>
  <si>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</si>
  <si>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</si>
  <si>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</si>
  <si>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</si>
  <si>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</si>
  <si>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</si>
  <si>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</si>
  <si>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</si>
  <si>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</si>
  <si>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</si>
  <si>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</si>
  <si>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</si>
  <si>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</si>
  <si>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</si>
  <si>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</si>
  <si>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</si>
  <si>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</si>
  <si>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</si>
  <si>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</si>
  <si>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</si>
  <si>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</si>
  <si>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</si>
  <si>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</si>
  <si>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</si>
  <si>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</si>
  <si>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</si>
  <si>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</si>
  <si>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</si>
  <si>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</si>
  <si>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</si>
  <si>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</si>
  <si>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</si>
  <si>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</si>
  <si>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</si>
  <si>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</si>
  <si>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</si>
  <si>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</si>
  <si>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</si>
  <si>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</si>
  <si>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</si>
  <si>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</si>
  <si>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</si>
  <si>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</si>
  <si>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</si>
  <si>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</si>
  <si>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</si>
  <si>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</si>
  <si>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</si>
  <si>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</si>
  <si>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</si>
  <si>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</si>
  <si>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</si>
  <si>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</si>
  <si>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</si>
  <si>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</si>
  <si>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</si>
  <si>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</si>
  <si>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</si>
  <si>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</si>
  <si>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</si>
  <si>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</si>
  <si>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</si>
  <si>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</si>
  <si>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</si>
  <si>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</si>
  <si>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</si>
  <si>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</si>
  <si>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</si>
  <si>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</si>
  <si>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</si>
  <si>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</si>
  <si>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</si>
  <si>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</si>
  <si>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</si>
  <si>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</si>
  <si>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</si>
  <si>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</si>
  <si>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</si>
  <si>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</si>
  <si>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</si>
  <si>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</si>
  <si>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</si>
  <si>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</si>
  <si>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</si>
  <si>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</si>
  <si>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</si>
  <si>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</si>
  <si>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</si>
  <si>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</si>
  <si>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</si>
  <si>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</si>
  <si>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</si>
  <si>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</si>
  <si>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</si>
  <si>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</si>
  <si>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</si>
  <si>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</si>
  <si>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</si>
  <si>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</si>
  <si>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</si>
  <si>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</si>
  <si>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</si>
  <si>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</si>
  <si>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</si>
  <si>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</si>
  <si>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</si>
  <si>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</si>
  <si>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</si>
  <si>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</si>
  <si>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</si>
  <si>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</si>
  <si>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</si>
  <si>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</si>
  <si>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</si>
  <si>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</si>
  <si>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</si>
  <si>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</si>
  <si>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</si>
  <si>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</si>
  <si>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</si>
  <si>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</si>
  <si>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</si>
  <si>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</si>
  <si>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</si>
  <si>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</si>
  <si>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</si>
  <si>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</si>
  <si>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</si>
  <si>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</si>
  <si>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</si>
  <si>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</si>
  <si>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</si>
  <si>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</si>
  <si>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</si>
  <si>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</si>
  <si>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</si>
  <si>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</si>
  <si>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</si>
  <si>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</si>
  <si>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</si>
  <si>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</si>
  <si>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</si>
  <si>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</si>
  <si>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</si>
  <si>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</si>
  <si>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</si>
  <si>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</si>
  <si>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</si>
  <si>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</si>
  <si>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</si>
  <si>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</si>
  <si>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</si>
  <si>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</si>
  <si>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</si>
  <si>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</si>
  <si>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</si>
  <si>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</si>
  <si>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</si>
  <si>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</si>
  <si>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</si>
  <si>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</si>
  <si>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</si>
  <si>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</si>
  <si>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</si>
  <si>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</si>
  <si>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</si>
  <si>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</si>
  <si>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</si>
  <si>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</si>
  <si>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</si>
  <si>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</si>
  <si>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</si>
  <si>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</si>
  <si>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</si>
  <si>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</si>
  <si>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</si>
  <si>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</si>
  <si>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</si>
  <si>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</si>
  <si>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</si>
  <si>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</si>
  <si>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</si>
  <si>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</si>
  <si>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</si>
  <si>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</si>
  <si>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</si>
  <si>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</si>
  <si>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</si>
  <si>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</si>
  <si>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</si>
  <si>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</si>
  <si>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</si>
  <si>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</si>
  <si>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</si>
  <si>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</si>
  <si>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</si>
  <si>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</si>
  <si>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</si>
  <si>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</si>
  <si>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</si>
  <si>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</si>
  <si>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</si>
  <si>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</si>
  <si>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</si>
  <si>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</si>
  <si>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</si>
  <si>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</si>
  <si>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</si>
  <si>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</si>
  <si>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</si>
  <si>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</si>
  <si>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</si>
  <si>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</si>
  <si>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</si>
  <si>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</si>
  <si>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</si>
  <si>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</si>
  <si>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</si>
  <si>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</si>
  <si>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</si>
  <si>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</si>
  <si>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</si>
  <si>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</si>
  <si>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</si>
  <si>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</si>
  <si>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</si>
  <si>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</si>
  <si>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</si>
  <si>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</si>
  <si>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</si>
  <si>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</si>
  <si>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</si>
  <si>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</si>
  <si>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</si>
  <si>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</si>
  <si>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</si>
  <si>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</si>
  <si>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</si>
  <si>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</si>
  <si>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</si>
  <si>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</si>
  <si>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</si>
  <si>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</si>
  <si>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</si>
  <si>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</si>
  <si>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</si>
  <si>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</si>
  <si>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</si>
  <si>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</si>
  <si>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</si>
  <si>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</si>
  <si>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</si>
  <si>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</si>
  <si>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</si>
  <si>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</si>
  <si>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</si>
  <si>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</si>
  <si>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</si>
  <si>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</si>
  <si>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</si>
  <si>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</si>
  <si>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</si>
  <si>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</si>
  <si>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</si>
  <si>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</si>
  <si>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</si>
  <si>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</si>
  <si>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</si>
  <si>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</si>
  <si>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</si>
  <si>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</si>
  <si>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</si>
  <si>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</si>
  <si>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</si>
  <si>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</si>
  <si>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</si>
  <si>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</si>
  <si>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</si>
  <si>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</si>
  <si>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</si>
  <si>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</si>
  <si>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</si>
  <si>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</si>
  <si>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</si>
  <si>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</si>
  <si>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</si>
  <si>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</si>
  <si>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</si>
  <si>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</si>
  <si>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</si>
  <si>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</si>
  <si>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</si>
  <si>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</si>
  <si>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</si>
  <si>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</si>
  <si>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</si>
  <si>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</si>
  <si>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</si>
  <si>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</si>
  <si>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</si>
  <si>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</si>
  <si>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</si>
  <si>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</si>
  <si>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</si>
  <si>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</si>
  <si>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</si>
  <si>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</si>
  <si>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</si>
  <si>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</si>
  <si>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</si>
  <si>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</si>
  <si>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</si>
  <si>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</si>
  <si>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</si>
  <si>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</si>
  <si>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</si>
  <si>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</si>
  <si>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</si>
  <si>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</si>
  <si>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</si>
  <si>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</si>
  <si>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</si>
  <si>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</si>
  <si>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</si>
  <si>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</si>
  <si>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</si>
  <si>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</si>
  <si>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</si>
  <si>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</si>
  <si>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</si>
  <si>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</si>
  <si>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</si>
  <si>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</si>
  <si>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</si>
  <si>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</si>
  <si>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</si>
  <si>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</si>
  <si>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</si>
  <si>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</si>
  <si>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</si>
  <si>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</si>
  <si>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</si>
  <si>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</si>
  <si>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</si>
  <si>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</si>
  <si>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</si>
  <si>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</si>
  <si>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</si>
  <si>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</si>
  <si>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</si>
  <si>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</si>
  <si>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</si>
  <si>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</si>
  <si>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</si>
  <si>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</si>
  <si>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</si>
  <si>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</si>
  <si>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</si>
  <si>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</si>
  <si>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</si>
  <si>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</si>
  <si>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</si>
  <si>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</si>
  <si>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</si>
  <si>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</si>
  <si>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</si>
  <si>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</si>
  <si>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</si>
  <si>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</si>
  <si>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</si>
  <si>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</si>
  <si>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</si>
  <si>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</si>
  <si>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</si>
  <si>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</si>
  <si>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</si>
  <si>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</si>
  <si>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</si>
  <si>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</si>
  <si>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</si>
  <si>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</si>
  <si>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</si>
  <si>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</si>
  <si>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</si>
  <si>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</si>
  <si>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</si>
  <si>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</si>
  <si>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</si>
  <si>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</si>
  <si>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</si>
  <si>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</si>
  <si>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</si>
  <si>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</si>
  <si>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</si>
  <si>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</si>
  <si>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</si>
  <si>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</si>
  <si>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</si>
  <si>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</si>
  <si>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</si>
  <si>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</si>
  <si>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</si>
  <si>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</si>
  <si>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</si>
  <si>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</si>
  <si>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</si>
  <si>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</si>
  <si>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</si>
  <si>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</si>
  <si>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</si>
  <si>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</si>
  <si>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</si>
  <si>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</si>
  <si>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</si>
  <si>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</si>
  <si>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</si>
  <si>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</si>
  <si>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</si>
  <si>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</si>
  <si>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</si>
  <si>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</si>
  <si>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</si>
  <si>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</si>
  <si>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</si>
  <si>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</si>
  <si>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</si>
  <si>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</si>
  <si>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</si>
  <si>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</si>
  <si>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</si>
  <si>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</si>
  <si>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</si>
  <si>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</si>
  <si>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</si>
  <si>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</si>
  <si>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</si>
  <si>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</si>
  <si>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</si>
  <si>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</si>
  <si>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</si>
  <si>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</si>
  <si>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</si>
  <si>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</si>
  <si>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</si>
  <si>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</si>
  <si>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</si>
  <si>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</si>
  <si>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</si>
  <si>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</si>
  <si>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</si>
  <si>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</si>
  <si>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</si>
  <si>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</si>
  <si>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</si>
  <si>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</si>
  <si>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</si>
  <si>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</si>
  <si>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</si>
  <si>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</si>
  <si>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</si>
  <si>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</si>
  <si>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</si>
  <si>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</si>
  <si>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</si>
  <si>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</si>
  <si>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</si>
  <si>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</si>
  <si>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</si>
  <si>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</si>
  <si>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</si>
  <si>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</si>
  <si>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</si>
  <si>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</si>
  <si>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</si>
  <si>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</si>
  <si>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</si>
  <si>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</si>
  <si>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</si>
  <si>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</si>
  <si>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</si>
  <si>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</si>
  <si>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</si>
  <si>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</si>
  <si>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</si>
  <si>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</si>
  <si>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</si>
  <si>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</si>
  <si>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</si>
  <si>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</si>
  <si>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</si>
  <si>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</si>
  <si>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</si>
  <si>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</si>
  <si>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</si>
  <si>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</si>
  <si>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</si>
  <si>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</si>
  <si>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</si>
  <si>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</si>
  <si>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</si>
  <si>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</si>
  <si>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</si>
  <si>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</si>
  <si>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</si>
  <si>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</si>
  <si>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</si>
  <si>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</si>
  <si>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</si>
  <si>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</si>
  <si>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</si>
  <si>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</si>
  <si>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</si>
  <si>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</si>
  <si>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</si>
  <si>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</si>
  <si>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</si>
  <si>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</si>
  <si>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</si>
  <si>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</si>
  <si>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</si>
  <si>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</si>
  <si>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</si>
  <si>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</si>
  <si>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</si>
  <si>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</si>
  <si>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</si>
  <si>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</si>
  <si>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</si>
  <si>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</si>
  <si>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</si>
  <si>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</si>
  <si>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</si>
  <si>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</si>
  <si>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</si>
  <si>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</si>
  <si>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</si>
  <si>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</si>
  <si>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</si>
  <si>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</si>
  <si>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</si>
  <si>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</si>
  <si>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</si>
  <si>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</si>
  <si>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</si>
  <si>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</si>
  <si>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</si>
  <si>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</si>
  <si>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</si>
  <si>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</si>
  <si>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</si>
  <si>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</si>
  <si>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</si>
  <si>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</si>
  <si>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</si>
  <si>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</si>
  <si>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</si>
  <si>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</si>
  <si>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</si>
  <si>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</si>
  <si>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</si>
  <si>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</si>
  <si>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</si>
  <si>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</si>
  <si>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</si>
  <si>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</si>
  <si>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</si>
  <si>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</si>
  <si>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</si>
  <si>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</si>
  <si>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</si>
  <si>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</si>
  <si>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</si>
  <si>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</si>
  <si>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</si>
  <si>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</si>
  <si>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</si>
  <si>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</si>
  <si>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</si>
  <si>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</si>
  <si>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</si>
  <si>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</si>
  <si>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</si>
  <si>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</si>
  <si>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</si>
  <si>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</si>
  <si>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</si>
  <si>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</si>
  <si>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</si>
  <si>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</si>
  <si>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</si>
  <si>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</si>
  <si>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</si>
  <si>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</si>
  <si>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</si>
  <si>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</si>
  <si>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</si>
  <si>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</si>
  <si>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</si>
  <si>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</si>
  <si>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</si>
  <si>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</si>
  <si>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</si>
  <si>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</si>
  <si>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</si>
  <si>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</si>
  <si>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</si>
  <si>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</si>
  <si>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</si>
  <si>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</si>
  <si>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</si>
  <si>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</si>
  <si>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</si>
  <si>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</si>
  <si>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</si>
  <si>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</si>
  <si>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</si>
  <si>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</si>
  <si>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</si>
  <si>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</si>
  <si>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</si>
  <si>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</si>
  <si>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</si>
  <si>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</si>
  <si>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</si>
  <si>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</si>
  <si>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</si>
  <si>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</si>
  <si>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</si>
  <si>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</si>
  <si>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</si>
  <si>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</si>
  <si>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</si>
  <si>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</si>
  <si>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</si>
  <si>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</si>
  <si>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</si>
  <si>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</si>
  <si>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</si>
  <si>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</si>
  <si>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</si>
  <si>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</si>
  <si>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</si>
  <si>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</si>
  <si>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</si>
  <si>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</si>
  <si>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</si>
  <si>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</si>
  <si>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</si>
  <si>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</si>
  <si>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</si>
  <si>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</si>
  <si>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</si>
  <si>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</si>
  <si>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</si>
  <si>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</si>
  <si>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</si>
  <si>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</si>
  <si>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</si>
  <si>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</si>
  <si>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</si>
  <si>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</si>
  <si>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</si>
  <si>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</si>
  <si>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</si>
  <si>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</si>
  <si>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</si>
  <si>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</si>
  <si>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</si>
  <si>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</si>
  <si>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</si>
  <si>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</si>
  <si>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</si>
  <si>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</si>
  <si>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</si>
  <si>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</si>
  <si>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</si>
  <si>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</si>
  <si>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</si>
  <si>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</si>
  <si>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</si>
  <si>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</si>
  <si>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</si>
  <si>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</si>
  <si>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</si>
  <si>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</si>
  <si>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</si>
  <si>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</si>
  <si>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</si>
  <si>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</si>
  <si>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</si>
  <si>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</si>
  <si>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</si>
  <si>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</si>
  <si>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</si>
  <si>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</si>
  <si>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</si>
  <si>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</si>
  <si>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</si>
  <si>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</si>
  <si>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</si>
  <si>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</si>
  <si>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</si>
  <si>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</si>
  <si>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</si>
  <si>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</si>
  <si>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</si>
  <si>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</si>
  <si>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</si>
  <si>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</si>
  <si>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</si>
  <si>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</si>
  <si>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</si>
  <si>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</si>
  <si>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</si>
  <si>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</si>
  <si>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</si>
  <si>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</si>
  <si>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</si>
  <si>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</si>
  <si>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</si>
  <si>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</si>
  <si>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</si>
  <si>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</si>
  <si>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</si>
  <si>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</si>
  <si>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</si>
  <si>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</si>
  <si>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</si>
  <si>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</si>
  <si>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</si>
  <si>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</si>
  <si>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</si>
  <si>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</si>
  <si>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</si>
  <si>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</si>
  <si>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</si>
  <si>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</si>
  <si>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</si>
  <si>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</si>
  <si>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</si>
  <si>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</si>
  <si>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</si>
  <si>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</si>
  <si>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</si>
  <si>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</si>
  <si>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</si>
  <si>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</si>
  <si>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</si>
  <si>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</si>
  <si>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</si>
  <si>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</si>
  <si>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</si>
  <si>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</si>
  <si>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</si>
  <si>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</si>
  <si>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</si>
  <si>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</si>
  <si>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</si>
  <si>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</si>
  <si>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</si>
  <si>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</si>
  <si>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</si>
  <si>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</si>
  <si>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</si>
  <si>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</si>
  <si>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</si>
  <si>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</si>
  <si>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</si>
  <si>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</si>
  <si>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</si>
  <si>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</si>
  <si>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</si>
  <si>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</si>
  <si>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</si>
  <si>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</si>
  <si>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</si>
  <si>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</si>
  <si>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</si>
  <si>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</si>
  <si>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</si>
  <si>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</si>
  <si>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</si>
  <si>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</si>
  <si>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</si>
  <si>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</si>
  <si>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</si>
  <si>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</si>
  <si>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</si>
  <si>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</si>
  <si>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</si>
  <si>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</si>
  <si>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</si>
  <si>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</si>
  <si>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</si>
  <si>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</si>
  <si>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</si>
  <si>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</si>
  <si>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</si>
  <si>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</si>
  <si>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</si>
  <si>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</si>
  <si>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</si>
  <si>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</si>
  <si>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</si>
  <si>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</si>
  <si>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</si>
  <si>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</si>
  <si>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</si>
  <si>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</si>
  <si>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</si>
  <si>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</si>
  <si>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</si>
  <si>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</si>
  <si>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</si>
  <si>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</si>
  <si>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</si>
  <si>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</si>
  <si>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</si>
  <si>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</si>
  <si>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</si>
  <si>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</si>
  <si>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</si>
  <si>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</si>
  <si>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</si>
  <si>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</si>
  <si>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</si>
  <si>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</si>
  <si>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</si>
  <si>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</si>
  <si>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</si>
  <si>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</si>
  <si>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</si>
  <si>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</si>
  <si>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</si>
  <si>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</si>
  <si>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</si>
  <si>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</si>
  <si>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</si>
  <si>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</si>
  <si>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</si>
  <si>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</si>
  <si>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</si>
  <si>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</si>
  <si>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</si>
  <si>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</si>
  <si>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</si>
  <si>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</si>
  <si>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</si>
  <si>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</si>
  <si>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</si>
  <si>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</si>
  <si>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</si>
  <si>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</si>
  <si>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</si>
  <si>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</si>
  <si>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</si>
  <si>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</si>
  <si>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</si>
  <si>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</si>
  <si>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</si>
  <si>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</si>
  <si>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</si>
  <si>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</si>
  <si>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</si>
  <si>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</si>
  <si>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</si>
  <si>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</si>
  <si>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</si>
  <si>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</si>
  <si>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</si>
  <si>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</si>
  <si>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</si>
  <si>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</si>
  <si>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</si>
  <si>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</si>
  <si>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</si>
  <si>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</si>
  <si>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</si>
  <si>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</si>
  <si>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</si>
  <si>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</si>
  <si>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</si>
  <si>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</si>
  <si>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</si>
  <si>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</si>
  <si>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</si>
  <si>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</si>
  <si>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</si>
  <si>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</si>
  <si>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</si>
  <si>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</si>
  <si>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</si>
  <si>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</si>
  <si>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</si>
  <si>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</si>
  <si>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</si>
  <si>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</si>
  <si>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</si>
  <si>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</si>
  <si>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</si>
  <si>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</si>
  <si>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</si>
  <si>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</si>
  <si>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</si>
  <si>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</si>
  <si>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</si>
  <si>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</si>
  <si>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</si>
  <si>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</si>
  <si>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</si>
  <si>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</si>
  <si>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</si>
  <si>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</si>
  <si>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</si>
  <si>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</si>
  <si>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</si>
  <si>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</si>
  <si>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</si>
  <si>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</si>
  <si>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</si>
  <si>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</si>
  <si>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</si>
  <si>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</si>
  <si>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</si>
  <si>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</si>
  <si>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</si>
  <si>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</si>
  <si>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</si>
  <si>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</si>
  <si>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</si>
  <si>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</si>
  <si>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</si>
  <si>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</si>
  <si>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</si>
  <si>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</si>
  <si>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</si>
  <si>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</si>
  <si>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</si>
  <si>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</si>
  <si>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</si>
  <si>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</si>
  <si>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</si>
  <si>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</si>
  <si>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</si>
  <si>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</si>
  <si>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</si>
  <si>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</si>
  <si>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</si>
  <si>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</si>
  <si>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</si>
  <si>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</si>
  <si>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</si>
  <si>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</si>
  <si>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</si>
  <si>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</si>
  <si>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</si>
  <si>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</si>
  <si>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</si>
  <si>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</si>
  <si>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</si>
  <si>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</si>
  <si>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</si>
  <si>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</si>
  <si>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</si>
  <si>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</si>
  <si>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</si>
  <si>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</si>
  <si>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</si>
  <si>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</si>
  <si>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</si>
  <si>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</si>
  <si>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</si>
  <si>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</si>
  <si>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</si>
  <si>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</si>
  <si>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</si>
  <si>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</si>
  <si>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</si>
  <si>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</si>
  <si>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</si>
  <si>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</si>
  <si>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</si>
  <si>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</si>
  <si>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</si>
  <si>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</si>
  <si>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</si>
  <si>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</si>
  <si>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</si>
  <si>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</si>
  <si>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</si>
  <si>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</si>
  <si>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</si>
  <si>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</si>
  <si>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</si>
  <si>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</si>
  <si>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</si>
  <si>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</si>
  <si>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</si>
  <si>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</si>
  <si>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</si>
  <si>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</si>
  <si>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</si>
  <si>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</si>
  <si>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</si>
  <si>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</si>
  <si>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</si>
  <si>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</si>
  <si>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</si>
  <si>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</si>
  <si>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</si>
  <si>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</si>
  <si>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</si>
  <si>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</si>
  <si>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</si>
  <si>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</si>
  <si>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</si>
  <si>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</si>
  <si>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</si>
  <si>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</si>
  <si>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</si>
  <si>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</si>
  <si>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</si>
  <si>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</si>
  <si>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</si>
  <si>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</si>
  <si>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</si>
  <si>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</si>
  <si>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</si>
  <si>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</si>
  <si>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</si>
  <si>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</si>
  <si>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</si>
  <si>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</si>
  <si>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</si>
  <si>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</si>
  <si>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</si>
  <si>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</si>
  <si>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</si>
  <si>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</si>
  <si>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</si>
  <si>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</si>
  <si>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</si>
  <si>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</si>
  <si>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</si>
  <si>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</si>
  <si>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</si>
  <si>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</si>
  <si>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</si>
  <si>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</si>
  <si>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</si>
  <si>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</si>
  <si>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</si>
  <si>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</si>
  <si>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</si>
  <si>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</si>
  <si>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</si>
  <si>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</si>
  <si>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</si>
  <si>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</si>
  <si>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</si>
  <si>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</si>
  <si>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</si>
  <si>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</si>
  <si>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</si>
  <si>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</si>
  <si>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</si>
  <si>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</si>
  <si>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</si>
  <si>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</si>
  <si>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</si>
  <si>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</si>
  <si>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</si>
  <si>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</si>
  <si>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</si>
  <si>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</si>
  <si>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</si>
  <si>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</si>
  <si>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</si>
  <si>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</si>
  <si>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</si>
  <si>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</si>
  <si>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</si>
  <si>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</si>
  <si>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</si>
  <si>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</si>
  <si>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</si>
  <si>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</si>
  <si>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</si>
  <si>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</si>
  <si>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</si>
  <si>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</si>
  <si>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</si>
  <si>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</si>
  <si>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</si>
  <si>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</si>
  <si>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</si>
  <si>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</si>
  <si>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</si>
  <si>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</si>
  <si>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</si>
  <si>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</si>
  <si>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</si>
  <si>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</si>
  <si>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</si>
  <si>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</si>
  <si>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</si>
  <si>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</si>
  <si>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</si>
  <si>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</si>
  <si>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</si>
  <si>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</si>
  <si>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</si>
  <si>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</si>
  <si>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</si>
  <si>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</si>
  <si>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</si>
  <si>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</si>
  <si>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</si>
  <si>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</si>
  <si>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</si>
  <si>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</si>
  <si>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</si>
  <si>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</si>
  <si>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</si>
  <si>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</si>
  <si>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</si>
  <si>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</si>
  <si>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</si>
  <si>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</si>
  <si>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</si>
  <si>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</si>
  <si>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</si>
  <si>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</si>
  <si>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</si>
  <si>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</si>
  <si>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</si>
  <si>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</si>
  <si>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</si>
  <si>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</si>
  <si>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</si>
  <si>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</si>
  <si>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</si>
  <si>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</si>
  <si>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</si>
  <si>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</si>
  <si>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</si>
  <si>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</si>
  <si>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</si>
  <si>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</si>
  <si>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</si>
  <si>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</si>
  <si>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</si>
  <si>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</si>
  <si>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</si>
  <si>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</si>
  <si>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</si>
  <si>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</si>
  <si>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</si>
  <si>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</si>
  <si>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</si>
  <si>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</si>
  <si>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</si>
  <si>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</si>
  <si>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</si>
  <si>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</si>
  <si>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</si>
  <si>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</si>
  <si>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</si>
  <si>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</si>
  <si>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</si>
  <si>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</si>
  <si>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</si>
  <si>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</si>
  <si>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</si>
  <si>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</si>
  <si>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</si>
  <si>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</si>
  <si>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</si>
  <si>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</si>
  <si>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</si>
  <si>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</si>
  <si>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</si>
  <si>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</si>
  <si>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</si>
  <si>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</si>
  <si>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</si>
  <si>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</si>
  <si>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</si>
  <si>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</si>
  <si>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</si>
  <si>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</si>
  <si>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</si>
  <si>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</si>
  <si>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</si>
  <si>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</si>
  <si>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</si>
  <si>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</si>
  <si>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</si>
  <si>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</si>
  <si>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</si>
  <si>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</si>
  <si>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</si>
  <si>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</si>
  <si>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</si>
  <si>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</si>
  <si>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</si>
  <si>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</si>
  <si>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</si>
  <si>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</si>
  <si>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</si>
  <si>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</si>
  <si>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</si>
  <si>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</si>
  <si>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</si>
  <si>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</si>
  <si>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</si>
  <si>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</si>
  <si>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</si>
  <si>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</si>
  <si>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</si>
  <si>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</si>
  <si>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</si>
  <si>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</si>
  <si>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</si>
  <si>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</si>
  <si>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</si>
  <si>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</si>
  <si>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</si>
  <si>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</si>
  <si>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</si>
  <si>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</si>
  <si>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</si>
  <si>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</si>
  <si>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</si>
  <si>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</si>
  <si>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</si>
  <si>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</si>
  <si>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</si>
  <si>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</si>
  <si>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</si>
  <si>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</si>
  <si>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</si>
  <si>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</si>
  <si>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</si>
  <si>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</si>
  <si>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</si>
  <si>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</si>
  <si>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</si>
  <si>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</si>
  <si>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</si>
  <si>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</si>
  <si>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</si>
  <si>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</si>
  <si>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</si>
  <si>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</si>
  <si>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</si>
  <si>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</si>
  <si>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</si>
  <si>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</si>
  <si>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</si>
  <si>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</si>
  <si>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</si>
  <si>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</si>
  <si>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</si>
  <si>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</si>
  <si>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</si>
  <si>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</si>
  <si>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</si>
  <si>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</si>
  <si>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</si>
  <si>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</si>
  <si>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</si>
  <si>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</si>
  <si>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</si>
  <si>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</si>
  <si>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</si>
  <si>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</si>
  <si>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</si>
  <si>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</si>
  <si>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</si>
  <si>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</si>
  <si>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</si>
  <si>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</si>
  <si>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</si>
  <si>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</si>
  <si>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</si>
  <si>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</si>
  <si>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</si>
  <si>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</si>
  <si>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</si>
  <si>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</si>
  <si>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</si>
  <si>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</si>
  <si>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</si>
  <si>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</si>
  <si>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</si>
  <si>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</si>
  <si>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</si>
  <si>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</si>
  <si>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</si>
  <si>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</si>
  <si>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</si>
  <si>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</si>
  <si>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</si>
  <si>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</si>
  <si>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</si>
  <si>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</si>
  <si>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</si>
  <si>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</si>
  <si>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</si>
  <si>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</si>
  <si>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</si>
  <si>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</si>
  <si>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</si>
  <si>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</si>
  <si>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</si>
  <si>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</si>
  <si>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</si>
  <si>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</si>
  <si>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</si>
  <si>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</si>
  <si>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</si>
  <si>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</si>
  <si>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</si>
  <si>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</si>
  <si>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</si>
  <si>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</si>
  <si>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</si>
  <si>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</si>
  <si>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</si>
  <si>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</si>
  <si>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</si>
  <si>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</si>
  <si>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</si>
  <si>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</si>
  <si>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</si>
  <si>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</si>
  <si>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</si>
  <si>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</si>
  <si>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</si>
  <si>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</si>
  <si>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</si>
  <si>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</si>
  <si>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</si>
  <si>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</si>
  <si>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</si>
  <si>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</si>
  <si>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</si>
  <si>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</si>
  <si>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</si>
  <si>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</si>
  <si>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</si>
  <si>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</si>
  <si>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</si>
  <si>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</si>
  <si>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</si>
  <si>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</si>
  <si>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</si>
  <si>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</si>
  <si>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</si>
  <si>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</si>
  <si>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</si>
  <si>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</si>
  <si>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</si>
  <si>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</si>
  <si>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</si>
  <si>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</si>
  <si>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</si>
  <si>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</si>
  <si>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</si>
  <si>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</si>
  <si>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</si>
  <si>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</si>
  <si>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</si>
  <si>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</si>
  <si>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</si>
  <si>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</si>
  <si>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</si>
  <si>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</si>
  <si>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</si>
  <si>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</si>
  <si>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</si>
  <si>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</si>
  <si>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</si>
  <si>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</si>
  <si>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</si>
  <si>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</si>
  <si>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</si>
  <si>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</si>
  <si>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</si>
  <si>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</si>
  <si>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</si>
  <si>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</si>
  <si>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</si>
  <si>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</si>
  <si>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</si>
  <si>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</si>
  <si>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</si>
  <si>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</si>
  <si>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</si>
  <si>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</si>
  <si>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</si>
  <si>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</si>
  <si>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</si>
  <si>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</si>
  <si>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</si>
  <si>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</si>
  <si>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</si>
  <si>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</si>
  <si>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</si>
  <si>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</si>
  <si>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</si>
  <si>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</si>
  <si>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</si>
  <si>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</si>
  <si>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</si>
  <si>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</si>
  <si>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</si>
  <si>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</si>
  <si>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</si>
  <si>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</si>
  <si>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</si>
  <si>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</si>
  <si>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</si>
  <si>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</si>
  <si>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</si>
  <si>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</si>
  <si>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</si>
  <si>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</si>
  <si>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</si>
  <si>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</si>
  <si>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</si>
  <si>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</si>
  <si>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</si>
  <si>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</si>
  <si>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</si>
  <si>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</si>
  <si>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</si>
  <si>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</si>
  <si>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</si>
  <si>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</si>
  <si>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</si>
  <si>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</si>
  <si>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</si>
  <si>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</si>
  <si>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</si>
  <si>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</si>
  <si>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</si>
  <si>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</si>
  <si>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</si>
  <si>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</si>
  <si>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</si>
  <si>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</si>
  <si>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</si>
  <si>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</si>
  <si>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</si>
  <si>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</si>
  <si>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</si>
  <si>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</si>
  <si>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</si>
  <si>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</si>
  <si>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</si>
  <si>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</si>
  <si>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</si>
  <si>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</si>
  <si>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</si>
  <si>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</si>
  <si>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</si>
  <si>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</si>
  <si>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</si>
  <si>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</si>
  <si>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</si>
  <si>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</si>
  <si>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</si>
  <si>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</si>
  <si>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</si>
  <si>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</si>
  <si>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</si>
  <si>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</si>
  <si>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</si>
  <si>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</si>
  <si>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</si>
  <si>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</si>
  <si>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</si>
  <si>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</si>
  <si>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</si>
  <si>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</si>
  <si>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</si>
  <si>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</si>
  <si>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</si>
  <si>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</si>
  <si>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</si>
  <si>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</si>
  <si>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</si>
  <si>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</si>
  <si>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</si>
  <si>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</si>
  <si>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</si>
  <si>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</si>
  <si>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</si>
  <si>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</si>
  <si>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</si>
  <si>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</si>
  <si>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</si>
  <si>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</si>
  <si>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</si>
  <si>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</si>
  <si>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</si>
  <si>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</si>
  <si>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</si>
  <si>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</si>
  <si>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</si>
  <si>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</si>
  <si>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</si>
  <si>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</si>
  <si>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</si>
  <si>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</si>
  <si>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</si>
  <si>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</si>
  <si>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</si>
  <si>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</si>
  <si>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</si>
  <si>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</si>
  <si>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</si>
  <si>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</si>
  <si>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</si>
  <si>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</si>
  <si>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</si>
  <si>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</si>
  <si>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</si>
  <si>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</si>
  <si>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</si>
  <si>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</si>
  <si>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</si>
  <si>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</si>
  <si>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</si>
  <si>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</si>
  <si>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</si>
  <si>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</si>
  <si>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</si>
  <si>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</si>
  <si>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</si>
  <si>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</si>
  <si>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</si>
  <si>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</si>
  <si>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</si>
  <si>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</si>
  <si>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</si>
  <si>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</si>
  <si>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</si>
  <si>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</si>
  <si>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</si>
  <si>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</si>
  <si>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</si>
  <si>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</si>
  <si>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</si>
  <si>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</si>
  <si>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</si>
  <si>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</si>
  <si>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</si>
  <si>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</si>
  <si>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</si>
  <si>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</si>
  <si>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</si>
  <si>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</si>
  <si>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</si>
  <si>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</si>
  <si>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</si>
  <si>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</si>
  <si>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</si>
  <si>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</si>
  <si>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</si>
  <si>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</si>
  <si>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</si>
  <si>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</si>
  <si>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</si>
  <si>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</si>
  <si>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</si>
  <si>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</si>
  <si>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</si>
  <si>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</si>
  <si>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</si>
  <si>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</si>
  <si>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</si>
  <si>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</si>
  <si>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</si>
  <si>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</si>
  <si>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</si>
  <si>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</si>
  <si>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</si>
  <si>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</si>
  <si>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</si>
  <si>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</si>
  <si>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</si>
  <si>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</si>
  <si>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</si>
  <si>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</si>
  <si>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</si>
  <si>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</si>
  <si>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</si>
  <si>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</si>
  <si>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</si>
  <si>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</si>
  <si>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</si>
  <si>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</si>
  <si>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</si>
  <si>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</si>
  <si>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</si>
  <si>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</si>
  <si>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</si>
  <si>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</si>
  <si>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</si>
  <si>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</si>
  <si>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</si>
  <si>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</si>
  <si>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</si>
  <si>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</si>
  <si>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</si>
  <si>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</si>
  <si>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</si>
  <si>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</si>
  <si>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</si>
  <si>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</si>
  <si>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</si>
  <si>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</si>
  <si>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</si>
  <si>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</si>
  <si>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</si>
  <si>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</si>
  <si>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</si>
  <si>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</si>
  <si>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</si>
  <si>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</si>
  <si>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</si>
  <si>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</si>
  <si>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</si>
  <si>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</si>
  <si>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</si>
  <si>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</si>
  <si>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</si>
  <si>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</si>
  <si>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</si>
  <si>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</si>
  <si>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</si>
  <si>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</si>
  <si>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</si>
  <si>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</si>
  <si>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</si>
  <si>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</si>
  <si>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</si>
  <si>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</si>
  <si>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</si>
  <si>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</si>
  <si>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</si>
  <si>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</si>
  <si>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</si>
  <si>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</si>
  <si>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</si>
  <si>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</si>
  <si>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</si>
  <si>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</si>
  <si>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</si>
  <si>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</si>
  <si>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</si>
  <si>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</si>
  <si>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</si>
  <si>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</si>
  <si>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</si>
  <si>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</si>
  <si>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</si>
  <si>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</si>
  <si>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</si>
  <si>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</si>
  <si>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</si>
  <si>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</si>
  <si>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</si>
  <si>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</si>
  <si>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</si>
  <si>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</si>
  <si>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</si>
  <si>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</si>
  <si>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</si>
  <si>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</si>
  <si>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</si>
  <si>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</si>
  <si>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</si>
  <si>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</si>
  <si>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</si>
  <si>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</si>
  <si>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</si>
  <si>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</si>
  <si>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</si>
  <si>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</si>
  <si>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</si>
  <si>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</si>
  <si>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</si>
  <si>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</si>
  <si>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</si>
  <si>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</si>
  <si>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</si>
  <si>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</si>
  <si>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</si>
  <si>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</si>
  <si>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</si>
  <si>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</si>
  <si>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</si>
  <si>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</si>
  <si>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</si>
  <si>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</si>
  <si>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</si>
  <si>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</si>
  <si>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</si>
  <si>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</si>
  <si>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</si>
  <si>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</si>
  <si>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</si>
  <si>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</si>
  <si>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</si>
  <si>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</si>
  <si>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</si>
  <si>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</si>
  <si>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</si>
  <si>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</si>
  <si>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</si>
  <si>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</si>
  <si>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</si>
  <si>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</si>
  <si>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</si>
  <si>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</si>
  <si>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</si>
  <si>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</si>
  <si>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</si>
  <si>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</si>
  <si>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</si>
  <si>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</si>
  <si>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</si>
  <si>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</si>
  <si>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</si>
  <si>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</si>
  <si>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</si>
  <si>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</si>
  <si>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</si>
  <si>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</si>
  <si>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</si>
  <si>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</si>
  <si>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</si>
  <si>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</si>
  <si>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</si>
  <si>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</si>
  <si>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</si>
  <si>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</si>
  <si>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</si>
  <si>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</si>
  <si>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</si>
  <si>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</si>
  <si>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</si>
  <si>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</si>
  <si>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</si>
  <si>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</si>
  <si>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</si>
  <si>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</si>
  <si>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</si>
  <si>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</si>
  <si>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</si>
  <si>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</si>
  <si>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</si>
  <si>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</si>
  <si>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</si>
  <si>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</si>
  <si>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</si>
  <si>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</si>
  <si>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</si>
  <si>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</si>
  <si>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</si>
  <si>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</si>
  <si>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</si>
  <si>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</si>
  <si>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</si>
  <si>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</si>
  <si>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</si>
  <si>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</si>
  <si>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</si>
  <si>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</si>
  <si>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</si>
  <si>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</si>
  <si>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</si>
  <si>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</si>
  <si>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</si>
  <si>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</si>
  <si>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</si>
  <si>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</si>
  <si>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</si>
  <si>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</si>
  <si>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</si>
  <si>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</si>
  <si>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</si>
  <si>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</si>
  <si>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</si>
  <si>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</si>
  <si>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</si>
  <si>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</si>
  <si>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</si>
  <si>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</si>
  <si>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</si>
  <si>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</si>
  <si>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</si>
  <si>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</si>
  <si>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</si>
  <si>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</si>
  <si>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</si>
  <si>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</si>
  <si>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</si>
  <si>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</si>
  <si>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</si>
  <si>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</si>
  <si>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</si>
  <si>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</si>
  <si>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</si>
  <si>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</si>
  <si>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</si>
  <si>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</si>
  <si>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</si>
  <si>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</si>
  <si>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</si>
  <si>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</si>
  <si>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</si>
  <si>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</si>
  <si>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</si>
  <si>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</si>
  <si>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</si>
  <si>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</si>
  <si>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</si>
  <si>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</si>
  <si>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</si>
  <si>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</si>
  <si>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</si>
  <si>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</si>
  <si>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</si>
  <si>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</si>
  <si>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</si>
  <si>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</si>
  <si>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</si>
  <si>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</si>
  <si>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</si>
  <si>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</si>
  <si>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</si>
  <si>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</si>
  <si>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</si>
  <si>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</si>
  <si>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</si>
  <si>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</si>
  <si>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</si>
  <si>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</si>
  <si>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</si>
  <si>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</si>
  <si>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</si>
  <si>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</si>
  <si>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</si>
  <si>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</si>
  <si>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</si>
  <si>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</si>
  <si>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</si>
  <si>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</si>
  <si>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</si>
  <si>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</si>
  <si>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</si>
  <si>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</si>
  <si>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</si>
  <si>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</si>
  <si>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</si>
  <si>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</si>
  <si>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</si>
  <si>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</si>
  <si>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</si>
  <si>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</si>
  <si>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</si>
  <si>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</si>
  <si>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</si>
  <si>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</si>
  <si>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</si>
  <si>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</si>
  <si>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</si>
  <si>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</si>
  <si>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</si>
  <si>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</si>
  <si>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</si>
  <si>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</si>
  <si>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</si>
  <si>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</si>
  <si>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</si>
  <si>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</si>
  <si>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</si>
  <si>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</si>
  <si>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</si>
  <si>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</si>
  <si>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</si>
  <si>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</si>
  <si>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</si>
  <si>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</si>
  <si>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</si>
  <si>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</si>
  <si>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</si>
  <si>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</si>
  <si>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</si>
  <si>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</si>
  <si>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</si>
  <si>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</si>
  <si>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</si>
  <si>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</si>
  <si>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</si>
  <si>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</si>
  <si>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</si>
  <si>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</si>
  <si>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</si>
  <si>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</si>
  <si>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</si>
  <si>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</si>
  <si>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</si>
  <si>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</si>
  <si>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</si>
  <si>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</si>
  <si>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</si>
  <si>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</si>
  <si>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</si>
  <si>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</si>
  <si>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</si>
  <si>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</si>
  <si>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</si>
  <si>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</si>
  <si>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</si>
  <si>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</si>
  <si>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</si>
  <si>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</si>
  <si>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</si>
  <si>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</si>
  <si>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</si>
  <si>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</si>
  <si>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</si>
  <si>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</si>
  <si>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</si>
  <si>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</si>
  <si>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</si>
  <si>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</si>
  <si>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</si>
  <si>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</si>
  <si>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</si>
  <si>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</si>
  <si>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</si>
  <si>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</si>
  <si>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</si>
  <si>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</si>
  <si>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</si>
  <si>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</si>
  <si>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</si>
  <si>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</si>
  <si>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</si>
  <si>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</si>
  <si>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</si>
  <si>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</si>
  <si>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</si>
  <si>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</si>
  <si>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</si>
  <si>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</si>
  <si>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</si>
  <si>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</si>
  <si>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</si>
  <si>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</si>
  <si>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</si>
  <si>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</si>
  <si>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</si>
  <si>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</si>
  <si>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</si>
  <si>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</si>
  <si>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</si>
  <si>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</si>
  <si>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</si>
  <si>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</si>
  <si>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</si>
  <si>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</si>
  <si>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</si>
  <si>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</si>
  <si>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</si>
  <si>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</si>
  <si>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</si>
  <si>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</si>
  <si>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</si>
  <si>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</si>
  <si>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</si>
  <si>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</si>
  <si>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</si>
  <si>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</si>
  <si>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</si>
  <si>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</si>
  <si>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</si>
  <si>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</si>
  <si>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</si>
  <si>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</si>
  <si>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</si>
  <si>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</si>
  <si>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</si>
  <si>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</si>
  <si>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</si>
  <si>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</si>
  <si>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</si>
  <si>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</si>
  <si>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</si>
  <si>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</si>
  <si>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</si>
  <si>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</si>
  <si>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</si>
  <si>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</si>
  <si>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</si>
  <si>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</si>
  <si>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</si>
  <si>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</si>
  <si>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</si>
  <si>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</si>
  <si>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</si>
  <si>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</si>
  <si>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</si>
  <si>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</si>
  <si>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</si>
  <si>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</si>
  <si>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</si>
  <si>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</si>
  <si>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</si>
  <si>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</si>
  <si>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</si>
  <si>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</si>
  <si>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</si>
  <si>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</si>
  <si>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</si>
  <si>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</si>
  <si>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</si>
  <si>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</si>
  <si>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</si>
  <si>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</si>
  <si>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</si>
  <si>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</si>
  <si>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</si>
  <si>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</si>
  <si>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</si>
  <si>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</si>
  <si>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</si>
  <si>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</si>
  <si>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</si>
  <si>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</si>
  <si>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</si>
  <si>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</si>
  <si>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</si>
  <si>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</si>
  <si>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</si>
  <si>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</si>
  <si>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</si>
  <si>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</si>
  <si>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</si>
  <si>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</si>
  <si>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</si>
  <si>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</si>
  <si>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</si>
  <si>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</si>
  <si>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</si>
  <si>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</si>
  <si>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</si>
  <si>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</si>
  <si>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</si>
  <si>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</si>
  <si>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</si>
  <si>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</si>
  <si>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</si>
  <si>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</si>
  <si>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</si>
  <si>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</si>
  <si>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</si>
  <si>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</si>
  <si>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</si>
  <si>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</si>
  <si>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</si>
  <si>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</si>
  <si>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</si>
  <si>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</si>
  <si>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</si>
  <si>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</si>
  <si>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</si>
  <si>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</si>
  <si>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</si>
  <si>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</si>
  <si>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</si>
  <si>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</si>
  <si>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</si>
  <si>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</si>
  <si>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</si>
  <si>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</si>
  <si>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</si>
  <si>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</si>
  <si>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</si>
  <si>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</si>
  <si>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</si>
  <si>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</si>
  <si>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</si>
  <si>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</si>
  <si>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</si>
  <si>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</si>
  <si>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</si>
  <si>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</si>
  <si>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</si>
  <si>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</si>
  <si>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</si>
  <si>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</si>
  <si>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</si>
  <si>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</si>
  <si>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</si>
  <si>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</si>
  <si>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</si>
  <si>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</si>
  <si>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</si>
  <si>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</si>
  <si>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</si>
  <si>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</si>
  <si>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</si>
  <si>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</si>
  <si>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</si>
  <si>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</si>
  <si>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</si>
  <si>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</si>
  <si>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</si>
  <si>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</si>
  <si>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</si>
  <si>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</si>
  <si>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</si>
  <si>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</si>
  <si>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</si>
  <si>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</si>
  <si>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</si>
  <si>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</si>
  <si>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</si>
  <si>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</si>
  <si>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</si>
  <si>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</si>
  <si>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</si>
  <si>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</si>
  <si>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</si>
  <si>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</si>
  <si>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</si>
  <si>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</si>
  <si>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</si>
  <si>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</si>
  <si>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</si>
  <si>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</si>
  <si>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</si>
  <si>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</si>
  <si>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</si>
  <si>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</si>
  <si>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</si>
  <si>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</si>
  <si>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</si>
  <si>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</si>
  <si>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</si>
  <si>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</si>
  <si>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</si>
  <si>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</si>
  <si>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</si>
  <si>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</si>
  <si>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</si>
  <si>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</si>
  <si>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</si>
  <si>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</si>
  <si>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</si>
  <si>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</si>
  <si>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</si>
  <si>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</si>
  <si>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</si>
  <si>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</si>
  <si>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</si>
  <si>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</si>
  <si>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</si>
  <si>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</si>
  <si>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</si>
  <si>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</si>
  <si>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</si>
  <si>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</si>
  <si>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</si>
  <si>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</si>
  <si>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</si>
  <si>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</si>
  <si>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</si>
  <si>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</si>
  <si>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</si>
  <si>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</si>
  <si>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</si>
  <si>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</si>
  <si>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</si>
  <si>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</si>
  <si>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</si>
  <si>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</si>
  <si>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</si>
  <si>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</si>
  <si>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</si>
  <si>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</si>
  <si>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</si>
  <si>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</si>
  <si>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</si>
  <si>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</si>
  <si>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</si>
  <si>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</si>
  <si>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</si>
  <si>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</si>
  <si>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</si>
  <si>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</si>
  <si>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</si>
  <si>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</si>
  <si>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</si>
  <si>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</si>
  <si>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</si>
  <si>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</si>
  <si>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</si>
  <si>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</si>
  <si>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</si>
  <si>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</si>
  <si>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</si>
  <si>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</si>
  <si>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</si>
  <si>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</si>
  <si>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</si>
  <si>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</si>
  <si>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</si>
  <si>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</si>
  <si>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</si>
  <si>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</si>
  <si>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</si>
  <si>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</si>
  <si>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</si>
  <si>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</si>
  <si>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</si>
  <si>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</si>
  <si>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</si>
  <si>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</si>
  <si>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</si>
  <si>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</si>
  <si>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</si>
  <si>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</si>
  <si>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</si>
  <si>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</si>
  <si>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</si>
  <si>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</si>
  <si>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</si>
  <si>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</si>
  <si>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</si>
  <si>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</si>
  <si>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</si>
  <si>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</si>
  <si>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</si>
  <si>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</si>
  <si>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</si>
  <si>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</si>
  <si>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</si>
  <si>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</si>
  <si>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</si>
  <si>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</si>
  <si>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</si>
  <si>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</si>
  <si>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</si>
  <si>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</si>
  <si>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</si>
  <si>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</si>
  <si>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</si>
  <si>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</si>
  <si>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</si>
  <si>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</si>
  <si>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</si>
  <si>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</si>
  <si>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</si>
  <si>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</si>
  <si>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</si>
  <si>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</si>
  <si>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</si>
  <si>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</si>
  <si>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</si>
  <si>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</si>
  <si>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</si>
  <si>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</si>
  <si>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</si>
  <si>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</si>
  <si>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</si>
  <si>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</si>
  <si>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</si>
  <si>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</si>
  <si>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</si>
  <si>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</si>
  <si>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</si>
  <si>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</si>
  <si>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</si>
  <si>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</si>
  <si>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</si>
  <si>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</si>
  <si>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</si>
  <si>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</si>
  <si>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</si>
  <si>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</si>
  <si>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</si>
  <si>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</si>
  <si>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</si>
  <si>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</si>
  <si>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</si>
  <si>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</si>
  <si>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</si>
  <si>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</si>
  <si>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</si>
  <si>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</si>
  <si>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</si>
  <si>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</si>
  <si>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</si>
  <si>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</si>
  <si>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</si>
  <si>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</si>
  <si>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</si>
  <si>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</si>
  <si>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</si>
  <si>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</si>
  <si>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</si>
  <si>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</si>
  <si>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</si>
  <si>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</si>
  <si>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</si>
  <si>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</si>
  <si>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</si>
  <si>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</si>
  <si>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</si>
  <si>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</si>
  <si>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</si>
  <si>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</si>
  <si>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</si>
  <si>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</si>
  <si>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</si>
  <si>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</si>
  <si>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</si>
  <si>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</si>
  <si>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</si>
  <si>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</si>
  <si>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</si>
  <si>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</si>
  <si>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</si>
  <si>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</si>
  <si>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</si>
  <si>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</si>
  <si>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</si>
  <si>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</si>
  <si>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</si>
  <si>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</si>
  <si>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</si>
  <si>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</si>
  <si>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</si>
  <si>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</si>
  <si>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</si>
  <si>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</si>
  <si>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</si>
  <si>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</si>
  <si>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</si>
  <si>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</si>
  <si>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</si>
  <si>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</si>
  <si>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</si>
  <si>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</si>
  <si>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</si>
  <si>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</si>
  <si>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</si>
  <si>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</si>
  <si>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</si>
  <si>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</si>
  <si>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</si>
  <si>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</si>
  <si>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</si>
  <si>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</si>
  <si>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</si>
  <si>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</si>
  <si>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</si>
  <si>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</si>
  <si>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</si>
  <si>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</si>
  <si>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</si>
  <si>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</si>
  <si>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</si>
  <si>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</si>
  <si>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</si>
  <si>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</si>
  <si>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</si>
  <si>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</si>
  <si>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</si>
  <si>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</si>
  <si>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</si>
  <si>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</si>
  <si>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</si>
  <si>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</si>
  <si>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</si>
  <si>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</si>
  <si>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</si>
  <si>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</si>
  <si>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</si>
  <si>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</si>
  <si>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</si>
  <si>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</si>
  <si>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</si>
  <si>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</si>
  <si>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</si>
  <si>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</si>
  <si>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</si>
  <si>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</si>
  <si>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</si>
  <si>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</si>
  <si>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</si>
  <si>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</si>
  <si>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</si>
  <si>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</si>
  <si>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</si>
  <si>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</si>
  <si>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</si>
  <si>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</si>
  <si>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</si>
  <si>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</si>
  <si>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</si>
  <si>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</si>
  <si>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</si>
  <si>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</si>
  <si>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</si>
  <si>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</si>
  <si>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</si>
  <si>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</si>
  <si>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</si>
  <si>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</si>
  <si>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</si>
  <si>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</si>
  <si>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</si>
  <si>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</si>
  <si>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</si>
  <si>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</si>
  <si>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</si>
  <si>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</si>
  <si>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</si>
  <si>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</si>
  <si>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</si>
  <si>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</si>
  <si>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</si>
  <si>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</si>
  <si>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</si>
  <si>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</si>
  <si>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</si>
  <si>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</si>
  <si>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</si>
  <si>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</si>
  <si>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</si>
  <si>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</si>
  <si>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</si>
  <si>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</si>
  <si>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</si>
  <si>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</si>
  <si>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</si>
  <si>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</si>
  <si>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</si>
  <si>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</si>
  <si>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</si>
  <si>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</si>
  <si>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</si>
  <si>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</si>
  <si>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</si>
  <si>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</si>
  <si>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</si>
  <si>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</si>
  <si>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</si>
  <si>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</si>
  <si>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</si>
  <si>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</si>
  <si>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</si>
  <si>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</si>
  <si>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</si>
  <si>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</si>
  <si>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</si>
  <si>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</si>
  <si>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</si>
  <si>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</si>
  <si>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</si>
  <si>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</si>
  <si>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</si>
  <si>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</si>
  <si>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</si>
  <si>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</si>
  <si>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</si>
  <si>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</si>
  <si>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</si>
  <si>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</si>
  <si>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</si>
  <si>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</si>
  <si>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</si>
  <si>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</si>
  <si>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</si>
  <si>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</si>
  <si>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</si>
  <si>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</si>
  <si>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</si>
  <si>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</si>
  <si>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</si>
  <si>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</si>
  <si>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</si>
  <si>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</si>
  <si>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</si>
  <si>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</si>
  <si>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</si>
  <si>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</si>
  <si>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</si>
  <si>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</si>
  <si>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</si>
  <si>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</si>
  <si>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</si>
  <si>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</si>
  <si>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</si>
  <si>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</si>
  <si>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</si>
  <si>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</si>
  <si>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</si>
  <si>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</si>
  <si>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</si>
  <si>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</si>
  <si>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</si>
  <si>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</si>
  <si>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</si>
  <si>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</si>
  <si>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</si>
  <si>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</si>
  <si>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</si>
  <si>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</si>
  <si>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</si>
  <si>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</si>
  <si>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</si>
  <si>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</si>
  <si>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</si>
  <si>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</si>
  <si>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</si>
  <si>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</si>
  <si>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</si>
  <si>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</si>
  <si>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</si>
  <si>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</si>
  <si>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</si>
  <si>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</si>
  <si>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</si>
  <si>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</si>
  <si>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</si>
  <si>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</si>
  <si>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</si>
  <si>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</si>
  <si>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</si>
  <si>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</si>
  <si>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</si>
  <si>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</si>
  <si>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</si>
  <si>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</si>
  <si>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</si>
  <si>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</si>
  <si>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</si>
  <si>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</si>
  <si>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</si>
  <si>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</si>
  <si>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</si>
  <si>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</si>
  <si>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</si>
  <si>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</si>
  <si>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</si>
  <si>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</si>
  <si>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</si>
  <si>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</si>
  <si>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</si>
  <si>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</si>
  <si>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</si>
  <si>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</si>
  <si>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</si>
  <si>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</si>
  <si>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</si>
  <si>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</si>
  <si>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</si>
  <si>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</si>
  <si>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</si>
  <si>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</si>
  <si>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</si>
  <si>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</si>
  <si>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</si>
  <si>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</si>
  <si>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</si>
  <si>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</si>
  <si>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</si>
  <si>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</si>
  <si>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</si>
  <si>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</si>
  <si>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</si>
  <si>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</si>
  <si>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</si>
  <si>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</si>
  <si>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</si>
  <si>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</si>
  <si>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</si>
  <si>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</si>
  <si>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</si>
  <si>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</si>
  <si>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</si>
  <si>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</si>
  <si>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</si>
  <si>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</si>
  <si>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</si>
  <si>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</si>
  <si>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</si>
  <si>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</si>
  <si>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</si>
  <si>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</si>
  <si>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</si>
  <si>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</si>
  <si>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</si>
  <si>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</si>
  <si>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</si>
  <si>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</si>
  <si>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</si>
  <si>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</si>
  <si>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</si>
  <si>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</si>
  <si>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</si>
  <si>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</si>
  <si>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</si>
  <si>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</si>
  <si>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</si>
  <si>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</si>
  <si>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</si>
  <si>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</si>
  <si>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</si>
  <si>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</si>
  <si>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</si>
  <si>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</si>
  <si>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</si>
  <si>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</si>
  <si>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</si>
  <si>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</si>
  <si>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</si>
  <si>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</si>
  <si>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</si>
  <si>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</si>
  <si>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</si>
  <si>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</si>
  <si>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</si>
  <si>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</si>
  <si>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</si>
  <si>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</si>
  <si>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</si>
  <si>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</si>
  <si>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</si>
  <si>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</si>
  <si>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</si>
  <si>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</si>
  <si>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</si>
  <si>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</si>
  <si>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</si>
  <si>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</si>
  <si>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</si>
  <si>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</si>
  <si>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</si>
  <si>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</si>
  <si>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</si>
  <si>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</si>
  <si>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</si>
  <si>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</si>
  <si>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</si>
  <si>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</si>
  <si>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</si>
  <si>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</si>
  <si>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</si>
  <si>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</si>
  <si>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</si>
  <si>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</si>
  <si>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</si>
  <si>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</si>
  <si>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</si>
  <si>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</si>
  <si>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</si>
  <si>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</si>
  <si>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</si>
  <si>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</si>
  <si>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</si>
  <si>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</si>
  <si>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</si>
  <si>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</si>
  <si>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</si>
  <si>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</si>
  <si>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</si>
  <si>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</si>
  <si>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</si>
  <si>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</si>
  <si>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</si>
  <si>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</si>
  <si>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</si>
  <si>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</si>
  <si>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</si>
  <si>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</si>
  <si>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</si>
  <si>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</si>
  <si>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</si>
  <si>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</si>
  <si>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</si>
  <si>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</si>
  <si>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</si>
  <si>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</si>
  <si>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</si>
  <si>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</si>
  <si>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</si>
  <si>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</si>
  <si>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</si>
  <si>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</si>
  <si>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</si>
  <si>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</si>
  <si>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</si>
  <si>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</si>
  <si>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</si>
  <si>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</si>
  <si>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</si>
  <si>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</si>
  <si>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</si>
  <si>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</si>
  <si>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</si>
  <si>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</si>
  <si>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</si>
  <si>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</si>
  <si>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</si>
  <si>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</si>
  <si>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</si>
  <si>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</si>
  <si>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</si>
  <si>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</si>
  <si>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</si>
  <si>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</si>
  <si>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</si>
  <si>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</si>
  <si>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</si>
  <si>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</si>
  <si>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</si>
  <si>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</si>
  <si>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</si>
  <si>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</si>
  <si>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</si>
  <si>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</si>
  <si>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</si>
  <si>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</si>
  <si>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</si>
  <si>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</si>
  <si>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</si>
  <si>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</si>
  <si>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</si>
  <si>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</si>
  <si>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</si>
  <si>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</si>
  <si>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</si>
  <si>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</si>
  <si>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</si>
  <si>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</si>
  <si>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</si>
  <si>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</si>
  <si>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</si>
  <si>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</si>
  <si>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</si>
  <si>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</si>
  <si>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</si>
  <si>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</si>
  <si>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</si>
  <si>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</si>
  <si>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</si>
  <si>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</si>
  <si>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</si>
  <si>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</si>
  <si>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</si>
  <si>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</si>
  <si>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</si>
  <si>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</si>
  <si>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</si>
  <si>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</si>
  <si>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</si>
  <si>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</si>
  <si>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</si>
  <si>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</si>
  <si>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</si>
  <si>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</si>
  <si>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</si>
  <si>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</si>
  <si>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</si>
  <si>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</si>
  <si>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</si>
  <si>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</si>
  <si>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</si>
  <si>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</si>
  <si>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</si>
  <si>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</si>
  <si>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</si>
  <si>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</si>
  <si>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</si>
  <si>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</si>
  <si>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</si>
  <si>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</si>
  <si>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</si>
  <si>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</si>
  <si>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</si>
  <si>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</si>
  <si>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</si>
  <si>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</si>
  <si>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</si>
  <si>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</si>
  <si>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</si>
  <si>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</si>
  <si>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</si>
  <si>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</si>
  <si>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</si>
  <si>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</si>
  <si>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</si>
  <si>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</si>
  <si>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</si>
  <si>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</si>
  <si>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</si>
  <si>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</si>
  <si>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</si>
  <si>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</si>
  <si>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</si>
  <si>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</si>
  <si>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</si>
  <si>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</si>
  <si>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</si>
  <si>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</si>
  <si>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</si>
  <si>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</si>
  <si>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</si>
  <si>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</si>
  <si>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</si>
  <si>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</si>
  <si>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</si>
  <si>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</si>
  <si>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</si>
  <si>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</si>
  <si>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</si>
  <si>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</si>
  <si>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</si>
  <si>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</si>
  <si>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</si>
  <si>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</si>
  <si>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</si>
  <si>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</si>
  <si>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</si>
  <si>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</si>
  <si>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</si>
  <si>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</si>
  <si>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</si>
  <si>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</si>
  <si>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</si>
  <si>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</si>
  <si>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</si>
  <si>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</si>
  <si>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</si>
  <si>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</si>
  <si>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</si>
  <si>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</si>
  <si>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</si>
  <si>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</si>
  <si>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</si>
  <si>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</si>
  <si>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</si>
  <si>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</si>
  <si>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</si>
  <si>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</si>
  <si>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</si>
  <si>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</si>
  <si>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</si>
  <si>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</si>
  <si>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</si>
  <si>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</si>
  <si>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</si>
  <si>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</si>
  <si>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</si>
  <si>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</si>
  <si>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</si>
  <si>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</si>
  <si>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</si>
  <si>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</si>
  <si>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</si>
  <si>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</si>
  <si>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</si>
  <si>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</si>
  <si>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</si>
  <si>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</si>
  <si>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</si>
  <si>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</si>
  <si>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</si>
  <si>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</si>
  <si>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</si>
  <si>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</si>
  <si>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</si>
  <si>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</si>
  <si>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</si>
  <si>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</si>
  <si>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</si>
  <si>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</si>
  <si>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</si>
  <si>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</si>
  <si>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</si>
  <si>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</si>
  <si>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</si>
  <si>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</si>
  <si>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</si>
  <si>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</si>
  <si>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</si>
  <si>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</si>
  <si>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</si>
  <si>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</si>
  <si>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</si>
  <si>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</si>
  <si>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</si>
  <si>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</si>
  <si>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</si>
  <si>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</si>
  <si>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</si>
  <si>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</si>
  <si>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</si>
  <si>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</si>
  <si>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</si>
  <si>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</si>
  <si>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</si>
  <si>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</si>
  <si>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</si>
  <si>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</si>
  <si>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</si>
  <si>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</si>
  <si>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</si>
  <si>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</si>
  <si>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</si>
  <si>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</si>
  <si>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</si>
  <si>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</si>
  <si>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</si>
  <si>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</si>
  <si>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</si>
  <si>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</si>
  <si>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</si>
  <si>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</si>
  <si>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</si>
  <si>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</si>
  <si>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</si>
  <si>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</si>
  <si>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</si>
  <si>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</si>
  <si>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</si>
  <si>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</si>
  <si>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</si>
  <si>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</si>
  <si>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</si>
  <si>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</si>
  <si>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</si>
  <si>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</si>
  <si>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</si>
  <si>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</si>
  <si>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</si>
  <si>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</si>
  <si>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</si>
  <si>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</si>
  <si>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</si>
  <si>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</si>
  <si>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</si>
  <si>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</si>
  <si>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</si>
  <si>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</si>
  <si>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</si>
  <si>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</si>
  <si>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</si>
  <si>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</si>
  <si>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</si>
  <si>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</si>
  <si>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</si>
  <si>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</si>
  <si>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</si>
  <si>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</si>
  <si>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</si>
  <si>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</si>
  <si>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</si>
  <si>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</si>
  <si>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</si>
  <si>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</si>
  <si>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</si>
  <si>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</si>
  <si>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</si>
  <si>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</si>
  <si>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</si>
  <si>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</si>
  <si>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</si>
  <si>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</si>
  <si>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</si>
  <si>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</si>
  <si>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</si>
  <si>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</si>
  <si>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</si>
  <si>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</si>
  <si>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</si>
  <si>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</si>
  <si>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</si>
  <si>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</si>
  <si>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</si>
  <si>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</si>
  <si>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</si>
  <si>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</si>
  <si>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</si>
  <si>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</si>
  <si>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</si>
  <si>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</si>
  <si>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</si>
  <si>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</si>
  <si>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</si>
  <si>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</si>
  <si>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</si>
  <si>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</si>
  <si>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</si>
  <si>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</si>
  <si>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</si>
  <si>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</si>
  <si>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</si>
  <si>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</si>
  <si>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</si>
  <si>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</si>
  <si>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</si>
  <si>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</si>
  <si>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</si>
  <si>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</si>
  <si>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</si>
  <si>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</si>
  <si>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</si>
  <si>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</si>
  <si>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</si>
  <si>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</si>
  <si>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</si>
  <si>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</si>
  <si>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</si>
  <si>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</si>
  <si>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</si>
  <si>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</si>
  <si>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</si>
  <si>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</si>
  <si>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</si>
  <si>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</si>
  <si>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</si>
  <si>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</si>
  <si>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</si>
  <si>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</si>
  <si>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</si>
  <si>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</si>
  <si>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</si>
  <si>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</si>
  <si>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</si>
  <si>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</si>
  <si>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</si>
  <si>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</si>
  <si>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</si>
  <si>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</si>
  <si>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</si>
  <si>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</si>
  <si>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</si>
  <si>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</si>
  <si>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</si>
  <si>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</si>
  <si>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</si>
  <si>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</si>
  <si>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</si>
  <si>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</si>
  <si>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</si>
  <si>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</si>
  <si>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</si>
  <si>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</si>
  <si>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</si>
  <si>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</si>
  <si>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</si>
  <si>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</si>
  <si>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</si>
  <si>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</si>
  <si>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</si>
  <si>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</si>
  <si>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</si>
  <si>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</si>
  <si>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</si>
  <si>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</si>
  <si>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</si>
  <si>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</si>
  <si>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</si>
  <si>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</si>
  <si>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</si>
  <si>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</si>
  <si>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</si>
  <si>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</si>
  <si>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</si>
  <si>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</si>
  <si>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</si>
  <si>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</si>
  <si>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</si>
  <si>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</si>
  <si>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</si>
  <si>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</si>
  <si>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</si>
  <si>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</si>
  <si>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</si>
  <si>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</si>
  <si>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</si>
  <si>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</si>
  <si>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</si>
  <si>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</si>
  <si>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</si>
  <si>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</si>
  <si>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</si>
  <si>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</si>
  <si>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</si>
  <si>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</si>
  <si>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</si>
  <si>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</si>
  <si>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</si>
  <si>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</si>
  <si>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</si>
  <si>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</si>
  <si>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</si>
  <si>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</si>
  <si>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</si>
  <si>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</si>
  <si>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</si>
  <si>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</si>
  <si>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</si>
  <si>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</si>
  <si>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</si>
  <si>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</si>
  <si>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</si>
  <si>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</si>
  <si>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</si>
  <si>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</si>
  <si>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</si>
  <si>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</si>
  <si>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</si>
  <si>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</si>
  <si>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</si>
  <si>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</si>
  <si>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</si>
  <si>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</si>
  <si>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</si>
  <si>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</si>
  <si>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</si>
  <si>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</si>
  <si>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</si>
  <si>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</si>
  <si>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</si>
  <si>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</si>
  <si>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</si>
  <si>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</si>
  <si>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</si>
  <si>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</si>
  <si>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</si>
  <si>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</si>
  <si>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</si>
  <si>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</si>
  <si>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</si>
  <si>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</si>
  <si>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</si>
  <si>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</si>
  <si>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</si>
  <si>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</si>
  <si>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</si>
  <si>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</si>
  <si>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</si>
  <si>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</si>
  <si>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</si>
  <si>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</si>
  <si>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</si>
  <si>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</si>
  <si>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</si>
  <si>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</si>
  <si>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</si>
  <si>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</si>
  <si>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</si>
  <si>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</si>
  <si>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</si>
  <si>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</si>
  <si>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</si>
  <si>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</si>
  <si>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</si>
  <si>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</si>
  <si>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</si>
  <si>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</si>
  <si>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</si>
  <si>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</si>
  <si>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</si>
  <si>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</si>
  <si>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</si>
  <si>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</si>
  <si>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</si>
  <si>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</si>
  <si>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</si>
  <si>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</si>
  <si>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</si>
  <si>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</si>
  <si>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</si>
  <si>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</si>
  <si>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</si>
  <si>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</si>
  <si>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</si>
  <si>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</si>
  <si>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</si>
  <si>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</si>
  <si>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</si>
  <si>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</si>
  <si>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</si>
  <si>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</si>
  <si>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</si>
  <si>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</si>
  <si>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</si>
  <si>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</si>
  <si>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</si>
  <si>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</si>
  <si>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</si>
  <si>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</si>
  <si>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</si>
  <si>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</si>
  <si>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</si>
  <si>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</si>
  <si>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</si>
  <si>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</si>
  <si>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</si>
  <si>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</si>
  <si>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</si>
  <si>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</si>
  <si>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</si>
  <si>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</si>
  <si>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</si>
  <si>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</si>
  <si>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</si>
  <si>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</si>
  <si>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</si>
  <si>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</si>
  <si>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</si>
  <si>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</si>
  <si>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</si>
  <si>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</si>
  <si>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</si>
  <si>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</si>
  <si>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</si>
  <si>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</si>
  <si>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</si>
  <si>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</si>
  <si>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</si>
  <si>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</si>
  <si>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</si>
  <si>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</si>
  <si>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</si>
  <si>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</si>
  <si>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</si>
  <si>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</si>
  <si>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</si>
  <si>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</si>
  <si>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</si>
  <si>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</si>
  <si>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</si>
  <si>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</si>
  <si>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</si>
  <si>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</si>
  <si>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</si>
  <si>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</si>
  <si>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</si>
  <si>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</si>
  <si>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</si>
  <si>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</si>
  <si>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</si>
  <si>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</si>
  <si>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</si>
  <si>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</si>
  <si>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</si>
  <si>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</si>
  <si>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</si>
  <si>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</si>
  <si>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</si>
  <si>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</si>
  <si>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</si>
  <si>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</si>
  <si>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</si>
  <si>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</si>
  <si>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</si>
  <si>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</si>
  <si>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</si>
  <si>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</si>
  <si>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</si>
  <si>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</si>
  <si>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</si>
  <si>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</si>
  <si>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</si>
  <si>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</si>
  <si>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</si>
  <si>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</si>
  <si>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</si>
  <si>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</si>
  <si>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</si>
  <si>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</si>
  <si>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</si>
  <si>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</si>
  <si>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</si>
  <si>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</si>
  <si>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</si>
  <si>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</si>
  <si>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</si>
  <si>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</si>
  <si>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</si>
  <si>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</si>
  <si>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</si>
  <si>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</si>
  <si>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</si>
  <si>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</si>
  <si>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</si>
  <si>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</si>
  <si>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</si>
  <si>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</si>
  <si>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</si>
  <si>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</si>
  <si>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</si>
  <si>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</si>
  <si>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</si>
  <si>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</si>
  <si>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</si>
  <si>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</si>
  <si>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</si>
  <si>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</si>
  <si>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</si>
  <si>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</si>
  <si>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</si>
  <si>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</si>
  <si>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</si>
  <si>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</si>
  <si>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</si>
  <si>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</si>
  <si>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</si>
  <si>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</si>
  <si>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</si>
  <si>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</si>
  <si>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</si>
  <si>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</si>
  <si>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</si>
  <si>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</si>
  <si>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</si>
  <si>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</si>
  <si>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</si>
  <si>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</si>
  <si>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</si>
  <si>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</si>
  <si>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</si>
  <si>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</si>
  <si>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</si>
  <si>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</si>
  <si>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</si>
  <si>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</si>
  <si>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</si>
  <si>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</si>
  <si>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</si>
  <si>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</si>
  <si>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</si>
  <si>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</si>
  <si>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</si>
  <si>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</si>
  <si>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</si>
  <si>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</si>
  <si>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</si>
  <si>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</si>
  <si>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</si>
  <si>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</si>
  <si>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</si>
  <si>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</si>
  <si>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</si>
  <si>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</si>
  <si>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</si>
  <si>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</si>
  <si>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</si>
  <si>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</si>
  <si>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</si>
  <si>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</si>
  <si>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</si>
  <si>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</si>
  <si>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</si>
  <si>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</si>
  <si>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</si>
  <si>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</si>
  <si>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</si>
  <si>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</si>
  <si>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</si>
  <si>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</si>
  <si>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</si>
  <si>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</si>
  <si>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</si>
  <si>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</si>
  <si>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</si>
  <si>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</si>
  <si>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</si>
  <si>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</si>
  <si>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</si>
  <si>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</si>
  <si>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</si>
  <si>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</si>
  <si>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</si>
  <si>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</si>
  <si>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</si>
  <si>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</si>
  <si>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</si>
  <si>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</si>
  <si>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</si>
  <si>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</si>
  <si>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</si>
  <si>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</si>
  <si>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</si>
  <si>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</si>
  <si>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</si>
  <si>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</si>
  <si>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</si>
  <si>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</si>
  <si>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</si>
  <si>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</si>
  <si>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</si>
  <si>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</si>
  <si>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</si>
  <si>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</si>
  <si>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</si>
  <si>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</si>
  <si>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</si>
  <si>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</si>
  <si>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</si>
  <si>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</si>
  <si>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</si>
  <si>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</si>
  <si>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</si>
  <si>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</si>
  <si>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</si>
  <si>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</si>
  <si>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</si>
  <si>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</si>
  <si>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</si>
  <si>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</si>
  <si>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</si>
  <si>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</si>
  <si>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</si>
  <si>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</si>
  <si>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</si>
  <si>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</si>
  <si>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</si>
  <si>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</si>
  <si>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</si>
  <si>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</si>
  <si>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</si>
  <si>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</si>
  <si>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</si>
  <si>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</si>
  <si>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</si>
  <si>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</si>
  <si>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</si>
  <si>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</si>
  <si>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</si>
  <si>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</si>
  <si>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</si>
  <si>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</si>
  <si>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</si>
  <si>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</si>
  <si>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</si>
  <si>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</si>
  <si>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</si>
  <si>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</si>
  <si>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</si>
  <si>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</si>
  <si>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</si>
  <si>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</si>
  <si>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</si>
  <si>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</si>
  <si>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</si>
  <si>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</si>
  <si>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</si>
  <si>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</si>
  <si>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</si>
  <si>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</si>
  <si>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</si>
  <si>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</si>
  <si>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</si>
  <si>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</si>
  <si>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</si>
  <si>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</si>
  <si>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</si>
  <si>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</si>
  <si>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</si>
  <si>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</si>
  <si>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</si>
  <si>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</si>
  <si>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</si>
  <si>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</si>
  <si>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</si>
  <si>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</si>
  <si>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</si>
  <si>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</si>
  <si>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</si>
  <si>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</si>
  <si>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</si>
  <si>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</si>
  <si>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</si>
  <si>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</si>
  <si>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</si>
  <si>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</si>
  <si>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</si>
  <si>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</si>
  <si>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</si>
  <si>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</si>
  <si>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</si>
  <si>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</si>
  <si>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</si>
  <si>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</si>
  <si>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</si>
  <si>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</si>
  <si>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</si>
  <si>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</si>
  <si>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</si>
  <si>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</si>
  <si>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</si>
  <si>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</si>
  <si>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</si>
  <si>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</si>
  <si>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</si>
  <si>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</si>
  <si>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</si>
  <si>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</si>
  <si>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</si>
  <si>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</si>
  <si>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</si>
  <si>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</si>
  <si>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</si>
  <si>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</si>
  <si>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</si>
  <si>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</si>
  <si>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</si>
  <si>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</si>
  <si>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</si>
  <si>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</si>
  <si>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</si>
  <si>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</si>
  <si>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</si>
  <si>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</si>
  <si>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</si>
  <si>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</si>
  <si>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</si>
  <si>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</si>
  <si>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</si>
  <si>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</si>
  <si>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</si>
  <si>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</si>
  <si>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</si>
  <si>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</si>
  <si>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</si>
  <si>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</si>
  <si>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</si>
  <si>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</si>
  <si>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</si>
  <si>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</si>
  <si>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</si>
  <si>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</si>
  <si>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</si>
  <si>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</si>
  <si>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</si>
  <si>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</si>
  <si>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</si>
  <si>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</si>
  <si>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</si>
  <si>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</si>
  <si>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</si>
  <si>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</si>
  <si>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</si>
  <si>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</si>
  <si>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</si>
  <si>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</si>
  <si>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</si>
  <si>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</si>
  <si>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</si>
  <si>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</si>
  <si>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</si>
  <si>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</si>
  <si>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</si>
  <si>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</si>
  <si>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</si>
  <si>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</si>
  <si>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</si>
  <si>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</si>
  <si>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</si>
  <si>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</si>
  <si>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</si>
  <si>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</si>
  <si>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</si>
  <si>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</si>
  <si>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</si>
  <si>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</si>
  <si>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</si>
  <si>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</si>
  <si>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</si>
  <si>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</si>
  <si>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</si>
  <si>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</si>
  <si>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</si>
  <si>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</si>
  <si>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</si>
  <si>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</si>
  <si>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</si>
  <si>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</si>
  <si>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</si>
  <si>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</si>
  <si>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</si>
  <si>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</si>
  <si>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</si>
  <si>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</si>
  <si>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</si>
  <si>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</si>
  <si>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</si>
  <si>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</si>
  <si>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</si>
  <si>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</si>
  <si>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</si>
  <si>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</si>
  <si>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</si>
  <si>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</si>
  <si>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</si>
  <si>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</si>
  <si>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</si>
  <si>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</si>
  <si>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</si>
  <si>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</si>
  <si>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</si>
  <si>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</si>
  <si>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</si>
  <si>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</si>
  <si>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</si>
  <si>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</si>
  <si>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</si>
  <si>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</si>
  <si>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</si>
  <si>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</si>
  <si>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</si>
  <si>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</si>
  <si>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</si>
  <si>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</si>
  <si>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</si>
  <si>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</si>
  <si>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</si>
  <si>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</si>
  <si>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</si>
  <si>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</si>
  <si>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</si>
  <si>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</si>
  <si>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</si>
  <si>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</si>
  <si>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</si>
  <si>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</si>
  <si>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</si>
  <si>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</si>
  <si>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</si>
  <si>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</si>
  <si>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</si>
  <si>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</si>
  <si>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</si>
  <si>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</si>
  <si>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</si>
  <si>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</si>
  <si>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</si>
  <si>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</si>
  <si>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</si>
  <si>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</si>
  <si>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</si>
  <si>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</si>
  <si>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</si>
  <si>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</si>
  <si>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</si>
  <si>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</si>
  <si>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</si>
  <si>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</si>
  <si>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</si>
  <si>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</si>
  <si>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</si>
  <si>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</si>
  <si>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</si>
  <si>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</si>
  <si>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</si>
  <si>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</si>
  <si>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</si>
  <si>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</si>
  <si>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</si>
  <si>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</si>
  <si>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</si>
  <si>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</si>
  <si>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</si>
  <si>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</si>
  <si>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</si>
  <si>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</si>
  <si>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</si>
  <si>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</si>
  <si>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</si>
  <si>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</si>
  <si>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</si>
  <si>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</si>
  <si>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</si>
  <si>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</si>
  <si>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</si>
  <si>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</si>
  <si>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</si>
  <si>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</si>
  <si>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</si>
  <si>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</si>
  <si>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</si>
  <si>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</si>
  <si>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</si>
  <si>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</si>
  <si>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</si>
  <si>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</si>
  <si>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</si>
  <si>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</si>
  <si>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</si>
  <si>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</si>
  <si>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</si>
  <si>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</si>
  <si>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</si>
  <si>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</si>
  <si>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</si>
  <si>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</si>
  <si>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</si>
  <si>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</si>
  <si>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</si>
  <si>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</si>
  <si>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</si>
  <si>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</si>
  <si>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</si>
  <si>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</si>
  <si>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</si>
  <si>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</si>
  <si>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</si>
  <si>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</si>
  <si>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</si>
  <si>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</si>
  <si>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</si>
  <si>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</si>
  <si>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</si>
  <si>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</si>
  <si>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</si>
  <si>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</si>
  <si>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</si>
  <si>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</si>
  <si>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</si>
  <si>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</si>
  <si>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</si>
  <si>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</si>
  <si>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</si>
  <si>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</si>
  <si>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</si>
  <si>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</si>
  <si>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</si>
  <si>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</si>
  <si>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</si>
  <si>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</si>
  <si>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</si>
  <si>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</si>
  <si>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</si>
  <si>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</si>
  <si>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</si>
  <si>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</si>
  <si>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</si>
  <si>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</si>
  <si>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</si>
  <si>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</si>
  <si>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</si>
  <si>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</si>
  <si>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</si>
  <si>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</si>
  <si>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</si>
  <si>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</si>
  <si>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</si>
  <si>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</si>
  <si>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</si>
  <si>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</si>
  <si>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</si>
  <si>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</si>
  <si>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</si>
  <si>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</si>
  <si>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</si>
  <si>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</si>
  <si>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</si>
  <si>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</si>
  <si>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</si>
  <si>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</si>
  <si>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</si>
  <si>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</si>
  <si>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</si>
  <si>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</si>
  <si>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</si>
  <si>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</si>
  <si>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</si>
  <si>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</si>
  <si>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</si>
  <si>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</si>
  <si>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</si>
  <si>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</si>
  <si>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</si>
  <si>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</si>
  <si>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</si>
  <si>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</si>
  <si>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</si>
  <si>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</si>
  <si>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</si>
  <si>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</si>
  <si>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</si>
  <si>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</si>
  <si>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</si>
  <si>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</si>
  <si>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</si>
  <si>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</si>
  <si>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</si>
  <si>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</si>
  <si>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</si>
  <si>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</si>
  <si>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</si>
  <si>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</si>
  <si>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</si>
  <si>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</si>
  <si>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</si>
  <si>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</si>
  <si>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</si>
  <si>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</si>
  <si>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</si>
  <si>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</si>
  <si>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</si>
  <si>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</si>
  <si>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</si>
  <si>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</si>
  <si>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</si>
  <si>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</si>
  <si>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</si>
  <si>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</si>
  <si>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</si>
  <si>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</si>
  <si>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</si>
  <si>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</si>
  <si>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</si>
  <si>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</si>
  <si>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</si>
  <si>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</si>
  <si>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</si>
  <si>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</si>
  <si>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</si>
  <si>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</si>
  <si>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</si>
  <si>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</si>
  <si>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</si>
  <si>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</si>
  <si>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</si>
  <si>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</si>
  <si>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</si>
  <si>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</si>
  <si>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</si>
  <si>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</si>
  <si>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</si>
  <si>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</si>
  <si>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</si>
  <si>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</si>
  <si>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</si>
  <si>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</si>
  <si>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</si>
  <si>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</si>
  <si>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</si>
  <si>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</si>
  <si>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</si>
  <si>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</si>
  <si>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</si>
  <si>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</si>
  <si>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</si>
  <si>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</si>
  <si>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</si>
  <si>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</si>
  <si>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</si>
  <si>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</si>
  <si>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</si>
  <si>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</si>
  <si>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</si>
  <si>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</si>
  <si>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</si>
  <si>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</si>
  <si>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</si>
  <si>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</si>
  <si>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</si>
  <si>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</si>
  <si>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</si>
  <si>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</si>
  <si>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</si>
  <si>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</si>
  <si>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</si>
  <si>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</si>
  <si>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</si>
  <si>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</si>
  <si>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</si>
  <si>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</si>
  <si>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</si>
  <si>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</si>
  <si>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</si>
  <si>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</si>
  <si>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</si>
  <si>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</si>
  <si>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</si>
  <si>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</si>
  <si>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</si>
  <si>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</si>
  <si>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</si>
  <si>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</si>
  <si>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</si>
  <si>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</si>
  <si>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</si>
  <si>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</si>
  <si>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</si>
  <si>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</si>
  <si>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</si>
  <si>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</si>
  <si>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</si>
  <si>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</si>
  <si>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</si>
  <si>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</si>
  <si>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</si>
  <si>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</si>
  <si>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</si>
  <si>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</si>
  <si>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</si>
  <si>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</si>
  <si>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</si>
  <si>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</si>
  <si>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</si>
  <si>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</si>
  <si>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</si>
  <si>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</si>
  <si>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</si>
  <si>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</si>
  <si>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</si>
  <si>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</si>
  <si>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</si>
  <si>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</si>
  <si>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</si>
  <si>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</si>
  <si>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</si>
  <si>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</si>
  <si>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</si>
  <si>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</si>
  <si>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</si>
  <si>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</si>
  <si>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</si>
  <si>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</si>
  <si>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</si>
  <si>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</si>
  <si>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</si>
  <si>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</si>
  <si>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</si>
  <si>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</si>
  <si>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</si>
  <si>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</si>
  <si>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</si>
  <si>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</si>
  <si>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</si>
  <si>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</si>
  <si>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</si>
  <si>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</si>
  <si>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</si>
  <si>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</si>
  <si>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</si>
  <si>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</si>
  <si>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</si>
  <si>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</si>
  <si>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</si>
  <si>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</si>
  <si>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</si>
  <si>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</si>
  <si>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</si>
  <si>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</si>
  <si>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</si>
  <si>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</si>
  <si>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</si>
  <si>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</si>
  <si>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</si>
  <si>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</si>
  <si>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</si>
  <si>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</si>
  <si>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</si>
  <si>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</si>
  <si>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</si>
  <si>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</si>
  <si>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</si>
  <si>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</si>
  <si>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</si>
  <si>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</si>
  <si>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</si>
  <si>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</si>
  <si>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</si>
  <si>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</si>
  <si>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</si>
  <si>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</si>
  <si>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</si>
  <si>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</si>
  <si>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</si>
  <si>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</si>
  <si>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</si>
  <si>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</si>
  <si>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</si>
  <si>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</si>
  <si>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</si>
  <si>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</si>
  <si>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</si>
  <si>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</si>
  <si>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</si>
  <si>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</si>
  <si>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</si>
  <si>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</si>
  <si>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</si>
  <si>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</si>
  <si>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</si>
  <si>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</si>
  <si>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</si>
  <si>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</si>
  <si>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</si>
  <si>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</si>
  <si>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</si>
  <si>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</si>
  <si>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</si>
  <si>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</si>
  <si>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</si>
  <si>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</si>
  <si>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</si>
  <si>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</si>
  <si>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</si>
  <si>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</si>
  <si>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</si>
  <si>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</si>
  <si>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</si>
  <si>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</si>
  <si>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</si>
  <si>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</si>
  <si>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</si>
  <si>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</si>
  <si>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</si>
  <si>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</si>
  <si>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</si>
  <si>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</si>
  <si>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</si>
  <si>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</si>
  <si>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</si>
  <si>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</si>
  <si>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</si>
  <si>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</si>
  <si>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</si>
  <si>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</si>
  <si>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</si>
  <si>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</si>
  <si>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</si>
  <si>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</si>
  <si>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</si>
  <si>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</si>
  <si>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</si>
  <si>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</si>
  <si>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</si>
  <si>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</si>
  <si>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</si>
  <si>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</si>
  <si>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</si>
  <si>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</si>
  <si>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</si>
  <si>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</si>
  <si>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</si>
  <si>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</si>
  <si>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</si>
  <si>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</si>
  <si>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</si>
  <si>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</si>
  <si>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</si>
  <si>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</si>
  <si>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</si>
  <si>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</si>
  <si>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</si>
  <si>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</si>
  <si>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</si>
  <si>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</si>
  <si>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</si>
  <si>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</si>
  <si>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</si>
  <si>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</si>
  <si>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</si>
  <si>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</si>
  <si>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</si>
  <si>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</si>
  <si>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</si>
  <si>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</si>
  <si>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</si>
  <si>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</si>
  <si>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</si>
  <si>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</si>
  <si>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</si>
  <si>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</si>
  <si>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</si>
  <si>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</si>
  <si>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</si>
  <si>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</si>
  <si>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</si>
  <si>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</si>
  <si>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</si>
  <si>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</si>
  <si>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</si>
  <si>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</si>
  <si>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</si>
  <si>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</si>
  <si>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</si>
  <si>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</si>
  <si>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</si>
  <si>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</si>
  <si>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</si>
  <si>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</si>
  <si>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</si>
  <si>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</si>
  <si>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</si>
  <si>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</si>
  <si>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</si>
  <si>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</si>
  <si>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</si>
  <si>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</si>
  <si>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</si>
  <si>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</si>
  <si>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</si>
  <si>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</si>
  <si>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</si>
  <si>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</si>
  <si>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</si>
  <si>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</si>
  <si>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</si>
  <si>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</si>
  <si>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</si>
  <si>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</si>
  <si>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</si>
  <si>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</si>
  <si>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</si>
  <si>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</si>
  <si>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</si>
  <si>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</si>
  <si>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</si>
  <si>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</si>
  <si>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</si>
  <si>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</si>
  <si>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</si>
  <si>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</si>
  <si>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</si>
  <si>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</si>
  <si>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</si>
  <si>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</si>
  <si>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</si>
  <si>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</si>
  <si>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</si>
  <si>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</si>
  <si>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</si>
  <si>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</si>
  <si>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</si>
  <si>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</si>
  <si>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</si>
  <si>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</si>
  <si>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</si>
  <si>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</si>
  <si>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</si>
  <si>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</si>
  <si>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</si>
  <si>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</si>
  <si>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</si>
  <si>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</si>
  <si>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</si>
  <si>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</si>
  <si>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</si>
  <si>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</si>
  <si>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</si>
  <si>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</si>
  <si>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</si>
  <si>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</si>
  <si>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</si>
  <si>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</si>
  <si>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</si>
  <si>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</si>
  <si>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</si>
  <si>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</si>
  <si>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</si>
  <si>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</si>
  <si>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</si>
  <si>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</si>
  <si>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</si>
  <si>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</si>
  <si>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</si>
  <si>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</si>
  <si>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</si>
  <si>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</si>
  <si>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</si>
  <si>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</si>
  <si>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</si>
  <si>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</si>
  <si>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</si>
  <si>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</si>
  <si>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</si>
  <si>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</si>
  <si>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</si>
  <si>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</si>
  <si>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</si>
  <si>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</si>
  <si>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</si>
  <si>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</si>
  <si>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</si>
  <si>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</si>
  <si>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</si>
  <si>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</si>
  <si>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</si>
  <si>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</si>
  <si>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</si>
  <si>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</si>
  <si>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</si>
  <si>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</si>
  <si>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</si>
  <si>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</si>
  <si>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</si>
  <si>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</si>
  <si>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</si>
  <si>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</si>
  <si>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</si>
  <si>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</si>
  <si>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</si>
  <si>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</si>
  <si>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</si>
  <si>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</si>
  <si>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</si>
  <si>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</si>
  <si>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</si>
  <si>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</si>
  <si>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</si>
  <si>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</si>
  <si>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</si>
  <si>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</si>
  <si>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</si>
  <si>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</si>
  <si>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</si>
  <si>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</si>
  <si>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</si>
  <si>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</si>
  <si>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</si>
  <si>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</si>
  <si>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</si>
  <si>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</si>
  <si>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</si>
  <si>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</si>
  <si>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</si>
  <si>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</si>
  <si>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</si>
  <si>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</si>
  <si>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</si>
  <si>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</si>
  <si>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</si>
  <si>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</si>
  <si>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</si>
  <si>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</si>
  <si>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</si>
  <si>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</si>
  <si>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</si>
  <si>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</si>
  <si>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</si>
  <si>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</si>
  <si>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</si>
  <si>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</si>
  <si>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</si>
  <si>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</si>
  <si>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</si>
  <si>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</si>
  <si>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</si>
  <si>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</si>
  <si>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</si>
  <si>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</si>
  <si>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</si>
  <si>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</si>
  <si>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</si>
  <si>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</si>
  <si>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</si>
  <si>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</si>
  <si>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</si>
  <si>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</si>
  <si>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</si>
  <si>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</si>
  <si>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</si>
  <si>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</si>
  <si>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</si>
  <si>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</si>
  <si>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</si>
  <si>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</si>
  <si>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</si>
  <si>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</si>
  <si>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</si>
  <si>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</si>
  <si>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</si>
  <si>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</si>
  <si>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</si>
  <si>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</si>
  <si>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</si>
  <si>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</si>
  <si>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</si>
  <si>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</si>
  <si>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</si>
  <si>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</si>
  <si>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</si>
  <si>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</si>
  <si>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</si>
  <si>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</si>
  <si>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</si>
  <si>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</si>
  <si>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</si>
  <si>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</si>
  <si>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</si>
  <si>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</si>
  <si>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</si>
  <si>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</si>
  <si>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</si>
  <si>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</si>
  <si>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</si>
  <si>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</si>
  <si>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</si>
  <si>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</si>
  <si>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</si>
  <si>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</si>
  <si>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</si>
  <si>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</si>
  <si>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</si>
  <si>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</si>
  <si>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</si>
  <si>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</si>
  <si>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</si>
  <si>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</si>
  <si>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</si>
  <si>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</si>
  <si>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</si>
  <si>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</si>
  <si>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</si>
  <si>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</si>
  <si>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</si>
  <si>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</si>
  <si>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</si>
  <si>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</si>
  <si>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</si>
  <si>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</si>
  <si>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</si>
  <si>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</si>
  <si>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</si>
  <si>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</si>
  <si>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</si>
  <si>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</si>
  <si>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</si>
  <si>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</si>
  <si>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</si>
  <si>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</si>
  <si>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</si>
  <si>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</si>
  <si>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</si>
  <si>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</si>
  <si>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</si>
  <si>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</si>
  <si>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</si>
  <si>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</si>
  <si>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</si>
  <si>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</si>
  <si>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</si>
  <si>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</si>
  <si>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</si>
  <si>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</si>
  <si>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</si>
  <si>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</si>
  <si>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</si>
  <si>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</si>
  <si>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</si>
  <si>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</si>
  <si>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</si>
  <si>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</si>
  <si>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</si>
  <si>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</si>
  <si>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</si>
  <si>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</si>
  <si>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</si>
  <si>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</si>
  <si>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</si>
  <si>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</si>
  <si>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</si>
  <si>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</si>
  <si>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</si>
  <si>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</si>
  <si>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</si>
  <si>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</si>
  <si>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</si>
  <si>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</si>
  <si>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</si>
  <si>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</si>
  <si>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</si>
  <si>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</si>
  <si>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</si>
  <si>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</si>
  <si>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</si>
  <si>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</si>
  <si>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</si>
  <si>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</si>
  <si>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</si>
  <si>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</si>
  <si>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</si>
  <si>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</si>
  <si>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</si>
  <si>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</si>
  <si>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</si>
  <si>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</si>
  <si>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</si>
  <si>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</si>
  <si>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</si>
  <si>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</si>
  <si>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</si>
  <si>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</si>
  <si>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</si>
  <si>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</si>
  <si>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</si>
  <si>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</si>
  <si>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</si>
  <si>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</si>
  <si>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</si>
  <si>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</si>
  <si>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</si>
  <si>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</si>
  <si>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</si>
  <si>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</si>
  <si>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</si>
  <si>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</si>
  <si>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</si>
  <si>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</si>
  <si>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</si>
  <si>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</si>
  <si>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</si>
  <si>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</si>
  <si>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</si>
  <si>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</si>
  <si>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</si>
  <si>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</si>
  <si>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</si>
  <si>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</si>
  <si>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</si>
  <si>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</si>
  <si>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</si>
  <si>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</si>
  <si>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</si>
  <si>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</si>
  <si>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</si>
  <si>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</si>
  <si>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</si>
  <si>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</si>
  <si>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</si>
  <si>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</si>
  <si>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</si>
  <si>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</si>
  <si>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</si>
  <si>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</si>
  <si>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</si>
  <si>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</si>
  <si>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</si>
  <si>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</si>
  <si>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</si>
  <si>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</si>
  <si>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</si>
  <si>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</si>
  <si>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</si>
  <si>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</si>
  <si>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</si>
  <si>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</si>
  <si>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</si>
  <si>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</si>
  <si>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</si>
  <si>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</si>
  <si>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</si>
  <si>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</si>
  <si>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</si>
  <si>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</si>
  <si>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</si>
  <si>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</si>
  <si>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</si>
  <si>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</si>
  <si>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</si>
  <si>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</si>
  <si>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</si>
  <si>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</si>
  <si>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</si>
  <si>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</si>
  <si>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</si>
  <si>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</si>
  <si>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</si>
  <si>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</si>
  <si>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</si>
  <si>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</si>
  <si>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</si>
  <si>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</si>
  <si>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</si>
  <si>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</si>
  <si>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</si>
  <si>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</si>
  <si>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</si>
  <si>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</si>
  <si>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</si>
  <si>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</si>
  <si>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</si>
  <si>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</si>
  <si>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</si>
  <si>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</si>
  <si>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</si>
  <si>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</si>
  <si>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</si>
  <si>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</si>
  <si>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</si>
  <si>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</si>
  <si>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</si>
  <si>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</si>
  <si>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</si>
  <si>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</si>
  <si>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</si>
  <si>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</si>
  <si>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</si>
  <si>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</si>
  <si>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</si>
  <si>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</si>
  <si>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</si>
  <si>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</si>
  <si>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</si>
  <si>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</si>
  <si>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</si>
  <si>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</si>
  <si>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</si>
  <si>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</si>
  <si>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</si>
  <si>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</si>
  <si>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</si>
  <si>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</si>
  <si>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</si>
  <si>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</si>
  <si>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</si>
  <si>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</si>
  <si>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</si>
  <si>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</si>
  <si>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</si>
  <si>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</si>
  <si>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</si>
  <si>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</si>
  <si>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</si>
  <si>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</si>
  <si>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</si>
  <si>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</si>
  <si>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</si>
  <si>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</si>
  <si>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</si>
  <si>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</si>
  <si>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</si>
  <si>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</si>
  <si>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</si>
  <si>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</si>
  <si>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</si>
  <si>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</si>
  <si>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</si>
  <si>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</si>
  <si>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</si>
  <si>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</si>
  <si>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</si>
  <si>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</si>
  <si>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</si>
  <si>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</si>
  <si>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</si>
  <si>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</si>
  <si>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</si>
  <si>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</si>
  <si>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</si>
  <si>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</si>
  <si>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</si>
  <si>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</si>
  <si>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</si>
  <si>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</si>
  <si>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</si>
  <si>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</si>
  <si>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</si>
  <si>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</si>
  <si>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</si>
  <si>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</si>
  <si>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</si>
  <si>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</si>
  <si>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</si>
  <si>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</si>
  <si>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</si>
  <si>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</si>
  <si>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</si>
  <si>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</si>
  <si>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</si>
  <si>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</si>
  <si>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</si>
  <si>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</si>
  <si>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</si>
  <si>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</si>
  <si>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</si>
  <si>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</si>
  <si>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</si>
  <si>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</si>
  <si>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</si>
  <si>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</si>
  <si>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</si>
  <si>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</si>
  <si>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</si>
  <si>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</si>
  <si>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</si>
  <si>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</si>
  <si>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</si>
  <si>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</si>
  <si>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</si>
  <si>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</si>
  <si>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</si>
  <si>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</si>
  <si>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</si>
  <si>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</si>
  <si>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</si>
  <si>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</si>
  <si>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</si>
  <si>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</si>
  <si>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</si>
  <si>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</si>
  <si>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</si>
  <si>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</si>
  <si>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</si>
  <si>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</si>
  <si>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</si>
  <si>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</si>
  <si>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</si>
  <si>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</si>
  <si>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</si>
  <si>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</si>
  <si>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</si>
  <si>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</si>
  <si>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</si>
  <si>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</si>
  <si>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</si>
  <si>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</si>
  <si>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</si>
  <si>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</si>
  <si>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</si>
  <si>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</si>
  <si>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</si>
  <si>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</si>
  <si>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</si>
  <si>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</si>
  <si>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</si>
  <si>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</si>
  <si>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</si>
  <si>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</si>
  <si>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</si>
  <si>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</si>
  <si>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</si>
  <si>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</si>
  <si>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</si>
  <si>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</si>
  <si>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</si>
  <si>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</si>
  <si>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</si>
  <si>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</si>
  <si>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</si>
  <si>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</si>
  <si>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</si>
  <si>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</si>
  <si>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</si>
  <si>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</si>
  <si>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</si>
  <si>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</si>
  <si>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</si>
  <si>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</si>
  <si>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</si>
  <si>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</si>
  <si>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</si>
  <si>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</si>
  <si>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</si>
  <si>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</si>
  <si>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</si>
  <si>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</si>
  <si>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</si>
  <si>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</si>
  <si>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</si>
  <si>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</si>
  <si>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</si>
  <si>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</si>
  <si>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</si>
  <si>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</si>
  <si>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</si>
  <si>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</si>
  <si>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</si>
  <si>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</si>
  <si>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</si>
  <si>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</si>
  <si>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</si>
  <si>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</si>
  <si>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</si>
  <si>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</si>
  <si>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</si>
  <si>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</si>
  <si>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</si>
  <si>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</si>
  <si>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</si>
  <si>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</si>
  <si>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</si>
  <si>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</si>
  <si>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</si>
  <si>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</si>
  <si>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</si>
  <si>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</si>
  <si>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</si>
  <si>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</si>
  <si>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</si>
  <si>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</si>
  <si>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</si>
  <si>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</si>
  <si>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</si>
  <si>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</si>
  <si>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</si>
  <si>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</si>
  <si>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</si>
  <si>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</si>
  <si>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</si>
  <si>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</si>
  <si>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</si>
  <si>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</si>
  <si>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</si>
  <si>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</si>
  <si>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</si>
  <si>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</si>
  <si>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</si>
  <si>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</si>
  <si>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</si>
  <si>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</si>
  <si>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</si>
  <si>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</si>
  <si>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</si>
  <si>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</si>
  <si>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</si>
  <si>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</si>
  <si>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</si>
  <si>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</si>
  <si>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</si>
  <si>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</si>
  <si>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</si>
  <si>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</si>
  <si>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</si>
  <si>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</si>
  <si>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</si>
  <si>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</si>
  <si>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</si>
  <si>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</si>
  <si>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</si>
  <si>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</si>
  <si>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</si>
  <si>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</si>
  <si>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</si>
  <si>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</si>
  <si>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</si>
  <si>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</si>
  <si>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</si>
  <si>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</si>
  <si>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</si>
  <si>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</si>
  <si>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</si>
  <si>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</si>
  <si>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</si>
  <si>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</si>
  <si>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</si>
  <si>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</si>
  <si>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</si>
  <si>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</si>
  <si>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</si>
  <si>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</si>
  <si>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</si>
  <si>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</si>
  <si>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</si>
  <si>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</si>
  <si>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</si>
  <si>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</si>
  <si>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</si>
  <si>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</si>
  <si>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</si>
  <si>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</si>
  <si>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</si>
  <si>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</si>
  <si>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</si>
  <si>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</si>
  <si>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</si>
  <si>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</si>
  <si>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</si>
  <si>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</si>
  <si>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</si>
  <si>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</si>
  <si>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</si>
  <si>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</si>
  <si>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</si>
  <si>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</si>
  <si>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</si>
  <si>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</si>
  <si>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</si>
  <si>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</si>
  <si>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</si>
  <si>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</si>
  <si>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</si>
  <si>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</si>
  <si>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</si>
  <si>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</si>
  <si>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</si>
  <si>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</si>
  <si>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</si>
  <si>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</si>
  <si>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</si>
  <si>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</si>
  <si>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</si>
  <si>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</si>
  <si>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</si>
  <si>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</si>
  <si>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</si>
  <si>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</si>
  <si>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</si>
  <si>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</si>
  <si>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</si>
  <si>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</si>
  <si>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</si>
  <si>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</si>
  <si>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</si>
  <si>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</si>
  <si>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</si>
  <si>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</si>
  <si>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</si>
  <si>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</si>
  <si>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</si>
  <si>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</si>
  <si>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</si>
  <si>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</si>
  <si>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</si>
  <si>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</si>
  <si>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</si>
  <si>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</si>
  <si>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</si>
  <si>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</si>
  <si>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</si>
  <si>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</si>
  <si>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</si>
  <si>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</si>
  <si>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</si>
  <si>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</si>
  <si>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</si>
  <si>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</si>
  <si>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</si>
  <si>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</si>
  <si>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</si>
  <si>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</si>
  <si>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</si>
  <si>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</si>
  <si>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</si>
  <si>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</si>
  <si>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</si>
  <si>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</si>
  <si>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</si>
  <si>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</si>
  <si>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</si>
  <si>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</si>
  <si>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</si>
  <si>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</si>
  <si>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</si>
  <si>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</si>
  <si>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</si>
  <si>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</si>
  <si>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</si>
  <si>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</si>
  <si>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</si>
  <si>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</si>
  <si>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</si>
  <si>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</si>
  <si>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</si>
  <si>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</si>
  <si>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</si>
  <si>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</si>
  <si>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</si>
  <si>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</si>
  <si>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</si>
  <si>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</si>
  <si>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</si>
  <si>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</si>
  <si>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</si>
  <si>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</si>
  <si>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</si>
  <si>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</si>
  <si>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</si>
  <si>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</si>
  <si>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</si>
  <si>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</si>
  <si>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</si>
  <si>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</si>
  <si>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</si>
  <si>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</si>
  <si>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</si>
  <si>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</si>
  <si>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</si>
  <si>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</si>
  <si>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</si>
  <si>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</si>
  <si>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</si>
  <si>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</si>
  <si>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</si>
  <si>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</si>
  <si>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</si>
  <si>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</si>
  <si>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</si>
  <si>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</si>
  <si>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</si>
  <si>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</si>
  <si>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</si>
  <si>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</si>
  <si>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</si>
  <si>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</si>
  <si>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</si>
  <si>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</si>
  <si>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</si>
  <si>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</si>
  <si>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</si>
  <si>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</si>
  <si>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</si>
  <si>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</si>
  <si>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</si>
  <si>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</si>
  <si>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</si>
  <si>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</si>
  <si>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</si>
  <si>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</si>
  <si>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</si>
  <si>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</si>
  <si>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</si>
  <si>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</si>
  <si>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</si>
  <si>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</si>
  <si>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</si>
  <si>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</si>
  <si>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</si>
  <si>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</si>
  <si>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</si>
  <si>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</si>
  <si>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</si>
  <si>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</si>
  <si>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</si>
  <si>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</si>
  <si>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</si>
  <si>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</si>
  <si>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</si>
  <si>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</si>
  <si>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</si>
  <si>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</si>
  <si>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</si>
  <si>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</si>
  <si>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</si>
  <si>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</si>
  <si>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</si>
  <si>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</si>
  <si>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</si>
  <si>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</si>
  <si>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</si>
  <si>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</si>
  <si>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</si>
  <si>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</si>
  <si>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</si>
  <si>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</si>
  <si>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</si>
  <si>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</si>
  <si>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</si>
  <si>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</si>
  <si>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</si>
  <si>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</si>
  <si>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</si>
  <si>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</si>
  <si>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</si>
  <si>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</si>
  <si>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</si>
  <si>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</si>
  <si>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</si>
  <si>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</si>
  <si>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</si>
  <si>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</si>
  <si>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</si>
  <si>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</si>
  <si>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</si>
  <si>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</si>
  <si>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</si>
  <si>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</si>
  <si>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</si>
  <si>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</si>
  <si>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</si>
  <si>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</si>
  <si>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</si>
  <si>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</si>
  <si>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</si>
  <si>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</si>
  <si>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</si>
  <si>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</si>
  <si>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</si>
  <si>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</si>
  <si>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</si>
  <si>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</si>
  <si>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</si>
  <si>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</si>
  <si>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</si>
  <si>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</si>
  <si>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</si>
  <si>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</si>
  <si>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</si>
  <si>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</si>
  <si>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</si>
  <si>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</si>
  <si>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</si>
  <si>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</si>
  <si>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</si>
  <si>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</si>
  <si>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</si>
  <si>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</si>
  <si>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</si>
  <si>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</si>
  <si>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</si>
  <si>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</si>
  <si>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</si>
  <si>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</si>
  <si>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</si>
  <si>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</si>
  <si>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</si>
  <si>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</si>
  <si>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</si>
  <si>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</si>
  <si>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</si>
  <si>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</si>
  <si>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</si>
  <si>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</si>
  <si>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</si>
  <si>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</si>
  <si>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</si>
  <si>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</si>
  <si>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</si>
  <si>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</si>
  <si>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</si>
  <si>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</si>
  <si>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</si>
  <si>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</si>
  <si>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</si>
  <si>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</si>
  <si>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</si>
  <si>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</si>
  <si>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</si>
  <si>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</si>
  <si>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</si>
  <si>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</si>
  <si>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</si>
  <si>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</si>
  <si>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</si>
  <si>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</si>
  <si>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</si>
  <si>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</si>
  <si>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</si>
  <si>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</si>
  <si>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</si>
  <si>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</si>
  <si>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</si>
  <si>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</si>
  <si>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</si>
  <si>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</si>
  <si>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</si>
  <si>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</si>
  <si>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</si>
  <si>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</si>
  <si>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</si>
  <si>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</si>
  <si>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</si>
  <si>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</si>
  <si>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</si>
  <si>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</si>
  <si>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</si>
  <si>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</si>
  <si>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</si>
  <si>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</si>
  <si>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</si>
  <si>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</si>
  <si>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</si>
  <si>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</si>
  <si>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</si>
  <si>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</si>
  <si>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</si>
  <si>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</si>
  <si>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</si>
  <si>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</si>
  <si>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</si>
  <si>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</si>
  <si>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</si>
  <si>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</si>
  <si>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</si>
  <si>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</si>
  <si>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</si>
  <si>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</si>
  <si>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</si>
  <si>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</si>
  <si>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</si>
  <si>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</si>
  <si>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</si>
  <si>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</si>
  <si>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</si>
  <si>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</si>
  <si>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</si>
  <si>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</si>
  <si>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</si>
  <si>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</si>
  <si>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</si>
  <si>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</si>
  <si>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</si>
  <si>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</si>
  <si>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</si>
  <si>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</si>
  <si>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</si>
  <si>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</si>
  <si>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</si>
  <si>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</si>
  <si>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</si>
  <si>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</si>
  <si>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</si>
  <si>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</si>
  <si>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</si>
  <si>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</si>
  <si>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</si>
  <si>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</si>
  <si>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</si>
  <si>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</si>
  <si>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</si>
  <si>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</si>
  <si>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</si>
  <si>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</si>
  <si>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</si>
  <si>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</si>
  <si>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</si>
  <si>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</si>
  <si>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</si>
  <si>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</si>
  <si>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</si>
  <si>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</si>
  <si>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</si>
  <si>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</si>
  <si>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</si>
  <si>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</si>
  <si>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</si>
  <si>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</si>
  <si>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</si>
  <si>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</si>
  <si>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</si>
  <si>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</si>
  <si>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</si>
  <si>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</si>
  <si>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</si>
  <si>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</si>
  <si>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</si>
  <si>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</si>
  <si>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</si>
  <si>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</si>
  <si>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</si>
  <si>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</si>
  <si>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</si>
  <si>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</si>
  <si>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</si>
  <si>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</si>
  <si>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</si>
  <si>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</si>
  <si>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</si>
  <si>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</si>
  <si>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</si>
  <si>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</si>
  <si>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</si>
  <si>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</si>
  <si>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</si>
  <si>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</si>
  <si>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</si>
  <si>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</si>
  <si>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</si>
  <si>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</si>
  <si>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</si>
  <si>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</si>
  <si>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</si>
  <si>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</si>
  <si>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</si>
  <si>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</si>
  <si>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</si>
  <si>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</si>
  <si>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</si>
  <si>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</si>
  <si>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</si>
  <si>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</si>
  <si>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</si>
  <si>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</si>
  <si>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</si>
  <si>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</si>
  <si>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</si>
  <si>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</si>
  <si>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</si>
  <si>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</si>
  <si>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</si>
  <si>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</si>
  <si>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</si>
  <si>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</si>
  <si>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</si>
  <si>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</si>
  <si>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</si>
  <si>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</si>
  <si>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</si>
  <si>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</si>
  <si>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</si>
  <si>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</si>
  <si>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</si>
  <si>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</si>
  <si>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</si>
  <si>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</si>
  <si>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</si>
  <si>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</si>
  <si>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</si>
  <si>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</si>
  <si>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</si>
  <si>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</si>
  <si>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</si>
  <si>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</si>
  <si>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</si>
  <si>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</si>
  <si>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</si>
  <si>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</si>
  <si>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</si>
  <si>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</si>
  <si>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</si>
  <si>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</si>
  <si>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</si>
  <si>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</si>
  <si>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</si>
  <si>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</si>
  <si>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</si>
  <si>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</si>
  <si>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</si>
  <si>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</si>
  <si>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</si>
  <si>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</si>
  <si>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</si>
  <si>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</si>
  <si>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</si>
  <si>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</si>
  <si>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</si>
  <si>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</si>
  <si>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</si>
  <si>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</si>
  <si>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</si>
  <si>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</si>
  <si>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</si>
  <si>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</si>
  <si>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</si>
  <si>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</si>
  <si>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</si>
  <si>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</si>
  <si>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</si>
  <si>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</si>
  <si>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</si>
  <si>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</si>
  <si>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</si>
  <si>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</si>
  <si>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</si>
  <si>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</si>
  <si>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</si>
  <si>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</si>
  <si>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</si>
  <si>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</si>
  <si>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</si>
  <si>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</si>
  <si>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</si>
  <si>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</si>
  <si>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</si>
  <si>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</si>
  <si>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</si>
  <si>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</si>
  <si>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</si>
  <si>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</si>
  <si>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</si>
  <si>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</si>
  <si>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</si>
  <si>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</si>
  <si>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</si>
  <si>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</si>
  <si>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</si>
  <si>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</si>
  <si>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</si>
  <si>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</si>
  <si>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</si>
  <si>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</si>
  <si>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</si>
  <si>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</si>
  <si>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</si>
  <si>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</si>
  <si>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</si>
  <si>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</si>
  <si>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</si>
  <si>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</si>
  <si>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</si>
  <si>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</si>
  <si>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</si>
  <si>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</si>
  <si>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</si>
  <si>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</si>
  <si>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</si>
  <si>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</si>
  <si>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</si>
  <si>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</si>
  <si>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</si>
  <si>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</si>
  <si>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</si>
  <si>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</si>
  <si>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</si>
  <si>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</si>
  <si>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</si>
  <si>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</si>
  <si>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</si>
  <si>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</si>
  <si>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</si>
  <si>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</si>
  <si>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</si>
  <si>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</si>
  <si>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</si>
  <si>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</si>
  <si>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</si>
  <si>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</si>
  <si>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</si>
  <si>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</si>
  <si>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</si>
  <si>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</si>
  <si>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</si>
  <si>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</si>
  <si>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</si>
  <si>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</si>
  <si>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</si>
  <si>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</si>
  <si>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</si>
  <si>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</si>
  <si>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</si>
  <si>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</si>
  <si>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</si>
  <si>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</si>
  <si>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</si>
  <si>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</si>
  <si>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</si>
  <si>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</si>
  <si>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</si>
  <si>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</si>
  <si>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</si>
  <si>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</si>
  <si>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</si>
  <si>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</si>
  <si>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</si>
  <si>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</si>
  <si>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</si>
  <si>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</si>
  <si>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</si>
  <si>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</si>
  <si>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</si>
  <si>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</si>
  <si>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</si>
  <si>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</si>
  <si>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</si>
  <si>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</si>
  <si>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</si>
  <si>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</si>
  <si>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</si>
  <si>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</si>
  <si>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</si>
  <si>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</si>
  <si>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</si>
  <si>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</si>
  <si>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</si>
  <si>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</si>
  <si>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</si>
  <si>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</si>
  <si>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</si>
  <si>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</si>
  <si>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</si>
  <si>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</si>
  <si>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</si>
  <si>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</si>
  <si>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</si>
  <si>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</si>
  <si>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</si>
  <si>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</si>
  <si>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</si>
  <si>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</si>
  <si>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</si>
  <si>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</si>
  <si>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</si>
  <si>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</si>
  <si>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</si>
  <si>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</si>
  <si>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</si>
  <si>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</si>
  <si>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</si>
  <si>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</si>
  <si>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</si>
  <si>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</si>
  <si>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</si>
  <si>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</si>
  <si>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</si>
  <si>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</si>
  <si>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</si>
  <si>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</si>
  <si>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</si>
  <si>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</si>
  <si>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</si>
  <si>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</si>
  <si>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</si>
  <si>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</si>
  <si>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</si>
  <si>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</si>
  <si>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</si>
  <si>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</si>
  <si>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</si>
  <si>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</si>
  <si>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</si>
  <si>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</si>
  <si>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</si>
  <si>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</si>
  <si>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</si>
  <si>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</si>
  <si>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</si>
  <si>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</si>
  <si>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</si>
  <si>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</si>
  <si>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</si>
  <si>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</si>
  <si>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</si>
  <si>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</si>
  <si>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</si>
  <si>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</si>
  <si>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</si>
  <si>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</si>
  <si>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</si>
  <si>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</si>
  <si>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</si>
  <si>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</si>
  <si>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</si>
  <si>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</si>
  <si>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</si>
  <si>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</si>
  <si>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</si>
  <si>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</si>
  <si>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</si>
  <si>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</si>
  <si>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</si>
  <si>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</si>
  <si>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</si>
  <si>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</si>
  <si>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</si>
  <si>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</si>
  <si>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</si>
  <si>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</si>
  <si>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</si>
  <si>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</si>
  <si>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</si>
  <si>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</si>
  <si>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</si>
  <si>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</si>
  <si>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</si>
  <si>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</si>
  <si>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</si>
  <si>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</si>
  <si>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</si>
  <si>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</si>
  <si>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</si>
  <si>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</si>
  <si>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</si>
  <si>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</si>
  <si>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</si>
  <si>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</si>
  <si>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</si>
  <si>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</si>
  <si>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</si>
  <si>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</si>
  <si>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</si>
  <si>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</si>
  <si>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</si>
  <si>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</si>
  <si>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</si>
  <si>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</si>
  <si>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</si>
  <si>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</si>
  <si>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</si>
  <si>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</si>
  <si>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</si>
  <si>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</si>
  <si>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</si>
  <si>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</si>
  <si>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</si>
  <si>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</si>
  <si>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</si>
  <si>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</si>
  <si>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</si>
  <si>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</si>
  <si>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</si>
  <si>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</si>
  <si>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</si>
  <si>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</si>
  <si>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</si>
  <si>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</si>
  <si>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</si>
  <si>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</si>
  <si>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</si>
  <si>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</si>
  <si>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</si>
  <si>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</si>
  <si>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</si>
  <si>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</si>
  <si>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</si>
  <si>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</si>
  <si>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</si>
  <si>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</si>
  <si>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</si>
  <si>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</si>
  <si>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</si>
  <si>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</si>
  <si>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</si>
  <si>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</si>
  <si>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</si>
  <si>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</si>
  <si>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</si>
  <si>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</si>
  <si>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</si>
  <si>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</si>
  <si>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</si>
  <si>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</si>
  <si>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</si>
  <si>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</si>
  <si>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</si>
  <si>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</si>
  <si>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</si>
  <si>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</si>
  <si>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</si>
  <si>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</si>
  <si>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</si>
  <si>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</si>
  <si>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</si>
  <si>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</si>
  <si>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</si>
  <si>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</si>
  <si>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</si>
  <si>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</si>
  <si>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</si>
  <si>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</si>
  <si>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</si>
  <si>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</si>
  <si>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</si>
  <si>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</si>
  <si>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</si>
  <si>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</si>
  <si>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</si>
  <si>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</si>
  <si>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</si>
  <si>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</si>
  <si>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</si>
  <si>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</si>
  <si>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</si>
  <si>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</si>
  <si>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</si>
  <si>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</si>
  <si>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</si>
  <si>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</si>
  <si>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</si>
  <si>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</si>
  <si>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</si>
  <si>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</si>
  <si>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</si>
  <si>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</si>
  <si>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</si>
  <si>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</si>
  <si>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</si>
  <si>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</si>
  <si>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</si>
  <si>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</si>
  <si>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</si>
  <si>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</si>
  <si>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</si>
  <si>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</si>
  <si>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</si>
  <si>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</si>
  <si>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</si>
  <si>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</si>
  <si>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</si>
  <si>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</si>
  <si>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</si>
  <si>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</si>
  <si>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</si>
  <si>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</si>
  <si>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</si>
  <si>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</si>
  <si>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</si>
  <si>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</si>
  <si>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</si>
  <si>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</si>
  <si>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</si>
  <si>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</si>
  <si>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</si>
  <si>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</si>
  <si>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</si>
  <si>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</si>
  <si>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</si>
  <si>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</si>
  <si>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</si>
  <si>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</si>
  <si>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</si>
  <si>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</si>
  <si>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</si>
  <si>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</si>
  <si>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</si>
  <si>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</si>
  <si>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</si>
  <si>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</si>
  <si>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</si>
  <si>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</si>
  <si>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</si>
  <si>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</si>
  <si>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</si>
  <si>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</si>
  <si>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</si>
  <si>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</si>
  <si>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</si>
  <si>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</si>
  <si>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</si>
  <si>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</si>
  <si>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</si>
  <si>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</si>
  <si>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</si>
  <si>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</si>
  <si>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</si>
  <si>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</si>
  <si>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</si>
  <si>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</si>
  <si>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</si>
  <si>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</si>
  <si>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</si>
  <si>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</si>
  <si>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</si>
  <si>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</si>
  <si>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</si>
  <si>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</si>
  <si>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</si>
  <si>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</si>
  <si>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</si>
  <si>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</si>
  <si>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</si>
  <si>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</si>
  <si>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</si>
  <si>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</si>
  <si>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</si>
  <si>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</si>
  <si>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</si>
  <si>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</si>
  <si>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</si>
  <si>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</si>
  <si>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</si>
  <si>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</si>
  <si>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</si>
  <si>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</si>
  <si>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</si>
  <si>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</si>
  <si>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</si>
  <si>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</si>
  <si>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</si>
  <si>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</si>
  <si>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</si>
  <si>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</si>
  <si>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</si>
  <si>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</si>
  <si>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</si>
  <si>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</si>
  <si>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</si>
  <si>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</si>
  <si>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</si>
  <si>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</si>
  <si>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</si>
  <si>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</si>
  <si>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</si>
  <si>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</si>
  <si>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</si>
  <si>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</si>
  <si>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</si>
  <si>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</si>
  <si>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</si>
  <si>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</si>
  <si>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</si>
  <si>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</si>
  <si>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</si>
  <si>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</si>
  <si>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</si>
  <si>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</si>
  <si>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</si>
  <si>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</si>
  <si>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</si>
  <si>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</si>
  <si>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</si>
  <si>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</si>
  <si>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</si>
  <si>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</si>
  <si>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</si>
  <si>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</si>
  <si>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</si>
  <si>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</si>
  <si>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</si>
  <si>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</si>
  <si>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</si>
  <si>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</si>
  <si>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</si>
  <si>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</si>
  <si>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</si>
  <si>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</si>
  <si>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</si>
  <si>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PCM-20251025-00001749</t>
  </si>
  <si>
    <t>Vehicle stuck in heavy sand, support team on the way to them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</si>
  <si>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</si>
  <si>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</si>
  <si>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</si>
  <si>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</si>
  <si>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</si>
  <si>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</si>
  <si>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</si>
  <si>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</si>
  <si>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</si>
  <si>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</si>
  <si>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</si>
  <si>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</si>
  <si>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PCM-20251025-00001817</t>
  </si>
  <si>
    <t>em team need 60 mints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</si>
</sst>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0" borderId="0" xfId="0" applyFont="1"/>
    <xf numFmtId="0" fontId="35" fillId="2" borderId="1" xfId="0" applyFont="1" applyFill="1" applyBorder="1" applyAlignment="1">
      <alignment horizontal="center" vertical="center" wrapText="1"/>
    </xf>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5" totalsRowShown="0" headerRowDxfId="64" dataDxfId="63" headerRowBorderDxfId="61" tableBorderDxfId="62">
  <autoFilter ref="A1:L111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I16" sqref="I16:I1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293.02171504629951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12.526726620373665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45955.970140972226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45955.970140972226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45955.970140972226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45955.970140972226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45955.970140972226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45955.970140972226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45955.970140972226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45955.970140972226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45955.970140972226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45955.970140972226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45955.970140972226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45955.970140972226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45955.970140972226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45955.970140972226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45955.970140972226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45955.970140972226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45955.970140972226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45955.970140972226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45955.970140972226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45955.970140972226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45955.970140972226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45955.970140972226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45955.970140972226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45955.970140972226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45955.970140972226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45955.970140972226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45955.970140972226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45955.970140972226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45955.970140972226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45955.970140972226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45955.970140972226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45955.970140972226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45955.970140972226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45955.970140972226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45955.970140972226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45955.970140972226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45955.970140972226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45955.970140972226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45955.970140972226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45955.970140972226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45955.970140972226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45955.970140972226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45955.970140972226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45955.970140972226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45955.970140972226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45955.970140972226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45955.970140972226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45955.970140972226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45955.970140972226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45955.970140972226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45955.970140972226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45955.970140972226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45955.970140972226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45955.970140972226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45955.970140972226</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45955.970140972226</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06B5E850-94A3-4155-AD6C-8C0D8E4B13DA}"/>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0" sqref="K10"/>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130.97030300926417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11.474365509260679</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45955.970140972226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45955.970140972226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45955.970140972226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45955.970140972226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45955.970140972226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45955.970140972226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45955.970140972226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45955.970140972226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45955.970140972226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45955.970140972226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45955.970140972226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45955.970140972226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45955.970140972226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45955.970140972226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45955.970140972226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45955.970140972226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45955.970140972226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45955.970140972226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45955.970140972226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45955.970140972226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45955.970140972226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45955.970140972226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45955.970140972226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45955.970140972226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45955.970140972226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45955.970140972226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45955.970140972226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45955.970140972226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45955.970140972226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45955.970140972226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45955.970140972226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45955.970140972226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45955.970140972226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45955.970140972226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45955.970140972226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45955.970140972226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45955.970140972226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45955.970140972226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45955.970140972226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45955.970140972226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45955.970140972226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45955.970140972226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45955.970140972226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45955.970140972226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45955.970140972226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45955.970140972226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45955.970140972226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45955.970140972226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45955.970140972226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45955.970140972226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45955.970140972226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45955.970140972226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45955.970140972226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45955.970140972226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45955.970140972226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45955.970140972226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45955.970140972226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45955.970140972226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45955.970140972226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45955.970140972226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45955.970140972226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45955.970140972226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45955.970140972226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45955.970140972226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45955.970140972226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45955.970140972226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45955.970140972226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45955.970140972226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45955.970140972226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45955.970140972226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45955.970140972226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45955.970140972226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45955.970140972226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45955.970140972226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45955.970140972226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45955.970140972226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45955.970140972226</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45955.970140972226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45955.970140972226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45955.970140972226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45955.970140972226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45955.970140972226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45955.970140972226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45955.970140972226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45955.970140972226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45955.970140972226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45955.970140972226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45955.970140972226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45955.970140972226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45955.970140972226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45955.970140972226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45955.970140972226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45955.970140972226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45955.970140972226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45955.970140972226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45955.970140972226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45955.970140972226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45955.970140972226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45955.970140972226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45955.970140972226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45955.970140972226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45955.970140972226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45955.970140972226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45955.970140972226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45955.970140972226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45955.970140972226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45955.970140972226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45955.970140972226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45955.970140972226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45955.970140972226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45955.970140972226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45955.970140972226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45955.970140972226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45955.970140972226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45955.970140972226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45955.970140972226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45955.970140972226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45955.970140972226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45955.970140972226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45955.970140972226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45955.970140972226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45955.970140972226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45955.970140972226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45955.970140972226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45955.970140972226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45955.970140972226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45955.970140972226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45955.970140972226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45955.970140972226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45955.970140972226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45955.970140972226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45955.970140972226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45955.970140972226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45955.970140972226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45955.970140972226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45955.970140972226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45955.970140972226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45955.970140972226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45955.970140972226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45955.970140972226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45955.970140972226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45955.970140972226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45955.970140972226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45955.970140972226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45955.970140972226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45955.970140972226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45955.970140972226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45955.970140972226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45955.970140972226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45955.970140972226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45955.970140972226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45955.970140972226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45955.970140972226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45955.970140972226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45955.970140972226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45955.970140972226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45955.970140972226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45955.970140972226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45955.970140972226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45955.970140972226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45955.970140972226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45955.970140972226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45955.970140972226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45955.970140972226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45955.970140972226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45955.970140972226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45955.970140972226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45955.970140972226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45955.970140972226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45955.970140972226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45955.970140972226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45955.970140972226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45955.970140972226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45955.970140972226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45955.970140972226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45955.970140972226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45955.970140972226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45955.970140972226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45955.970140972226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45955.970140972226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45955.970140972226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45955.970140972226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45955.970140972226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45955.970140972226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45955.970140972226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45955.970140972226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45955.970140972226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45955.970140972226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45955.970140972226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45955.970140972226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45955.970140972226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45955.970140972226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45955.970140972226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45955.970140972226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45955.970140972226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45955.970140972226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45955.970140972226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45955.970140972226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45955.970140972226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45955.970140972226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45955.970140972226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45955.970140972226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45955.970140972226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45955.970140972226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45955.970140972226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45955.970140972226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45955.970140972226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45955.970140972226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45955.970140972226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45955.970140972226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45955.970140972226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45955.970140972226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45955.970140972226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45955.970140972226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45955.970140972226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45955.970140972226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45955.970140972226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45955.970140972226</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45955.970140972226</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45955.970140972226</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45955.970140972226</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5"/>
  <sheetViews>
    <sheetView workbookViewId="0">
      <selection activeCell="D8" sqref="D8"/>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4.5" style="25" customWidth="1"/>
    <col min="9" max="9" width="12.5" style="24" customWidth="1"/>
    <col min="10" max="10" width="21.0976562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8</v>
      </c>
      <c r="D2" s="18" t="s">
        <v>19819</v>
      </c>
      <c r="E2" s="18" t="s">
        <v>39079</v>
      </c>
      <c r="F2" s="20">
        <v>45955.905543981484</v>
      </c>
      <c r="G2" s="21">
        <f t="shared" ref="G2:G12" ca="1" si="0">IFERROR(NOW()-F2,"-")</f>
        <v>6.4596990741847549E-2</v>
      </c>
      <c r="H2" s="22">
        <v>45955.881979166668</v>
      </c>
      <c r="I2" s="19" t="str">
        <f>IFERROR(VLOOKUP(D2,DB!A:F,6,0),"")</f>
        <v>Generator-DG</v>
      </c>
      <c r="J2" s="18" t="str">
        <f>IFERROR(VLOOKUP(D2,DB!A:G,7,0),"")</f>
        <v>Dead</v>
      </c>
      <c r="K2" s="46" t="s">
        <v>39087</v>
      </c>
      <c r="L2" s="23" t="str">
        <f>IFERROR(VLOOKUP(D2,DB!A:I,9,0),"")</f>
        <v>Latis</v>
      </c>
    </row>
    <row r="3" spans="1:13" ht="15" customHeight="1">
      <c r="A3" s="19"/>
      <c r="B3" s="63" t="str">
        <f>IFERROR(VLOOKUP(D3,DB!A:K,11,0),"")</f>
        <v/>
      </c>
      <c r="C3" s="18"/>
      <c r="D3" s="18"/>
      <c r="E3" s="18"/>
      <c r="F3" s="20"/>
      <c r="G3" s="21">
        <f t="shared" ca="1" si="0"/>
        <v>45955.970140972226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45955.970140972226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45955.970140972226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45955.970140972226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45955.970140972226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45955.970140972226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45955.970140972226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45955.970140972226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45955.970140972226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45955.970140972226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ref="G13:G76" ca="1" si="1">IFERROR(NOW()-F13,"-")</f>
        <v>45955.970140972226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45955.970140972226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45955.970140972226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45955.970140972226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45955.970140972226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45955.970140972226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45955.970140972226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45955.970140972226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45955.970140972226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45955.970140972226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45955.970140972226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45955.970140972226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45955.970140972226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45955.970140972226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45955.970140972226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45955.970140972226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45955.970140972226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45955.970140972226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45955.970140972226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45955.970140972226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45955.970140972226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45955.970140972226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45955.970140972226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45955.970140972226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45955.970140972226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45955.970140972226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45955.970140972226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45955.970140972226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45955.970140972226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45955.970140972226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45955.970140972226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45955.970140972226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45955.970140972226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45955.970140972226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45955.970140972226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45955.970140972226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45955.970140972226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45955.970140972226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45955.970140972226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45955.970140972226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45955.970140972226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45955.970140972226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45955.970140972226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45955.970140972226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45955.970140972226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45955.970140972226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45955.970140972226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45955.970140972226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45955.970140972226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45955.970140972226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45955.970140972226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45955.970140972226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45955.970140972226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45955.970140972226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45955.970140972226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45955.970140972226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45955.970140972226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45955.970140972226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45955.970140972226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45955.970140972226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45955.970140972226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45955.970140972226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45955.970140972226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45955.970140972226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ref="G77:G140" ca="1" si="2">IFERROR(NOW()-F77,"-")</f>
        <v>45955.970140972226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45955.970140972226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45955.970140972226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45955.970140972226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45955.970140972226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45955.970140972226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45955.970140972226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45955.970140972226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45955.970140972226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45955.970140972226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45955.970140972226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45955.970140972226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45955.970140972226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45955.970140972226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45955.970140972226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45955.970140972226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45955.970140972226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45955.970140972226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45955.970140972226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45955.970140972226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45955.970140972226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45955.970140972226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45955.970140972226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45955.970140972226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45955.970140972226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45955.970140972226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45955.970140972226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45955.970140972226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45955.970140972226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45955.970140972226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45955.970140972226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45955.970140972226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45955.970140972226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45955.970140972226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45955.970140972226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45955.970140972226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45955.970140972226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45955.970140972226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45955.970140972226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45955.970140972226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45955.970140972226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45955.970140972226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45955.970140972226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45955.970140972226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45955.970140972226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45955.970140972226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45955.970140972226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45955.970140972226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45955.970140972226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45955.970140972226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45955.970140972226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45955.970140972226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45955.970140972226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45955.970140972226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45955.970140972226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45955.970140972226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45955.970140972226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45955.970140972226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45955.970140972226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45955.970140972226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45955.970140972226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45955.970140972226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45955.970140972226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45955.970140972226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ref="G141:G204" ca="1" si="3">IFERROR(NOW()-F141,"-")</f>
        <v>45955.970140972226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45955.970140972226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45955.970140972226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45955.970140972226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45955.970140972226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45955.970140972226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45955.970140972226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45955.970140972226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45955.970140972226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45955.970140972226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45955.970140972226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45955.970140972226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45955.970140972226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45955.970140972226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45955.970140972226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45955.970140972226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45955.970140972226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45955.970140972226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45955.970140972226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45955.970140972226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45955.970140972226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45955.970140972226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45955.970140972226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45955.970140972226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45955.970140972226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45955.970140972226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45955.970140972226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45955.970140972226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45955.970140972226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45955.970140972226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45955.970140972226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45955.970140972226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45955.970140972226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45955.970140972226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45955.970140972226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45955.970140972226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45955.970140972226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45955.970140972226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45955.970140972226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45955.970140972226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45955.970140972226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45955.970140972226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45955.970140972226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45955.970140972226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45955.970140972226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45955.970140972226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45955.970140972226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45955.970140972226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45955.970140972226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45955.970140972226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45955.970140972226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45955.970140972226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45955.970140972226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45955.970140972226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45955.970140972226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45955.970140972226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45955.970140972226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45955.970140972226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45955.970140972226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45955.970140972226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45955.970140972226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45955.970140972226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45955.970140972226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45955.970140972226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ref="G205:G268" ca="1" si="4">IFERROR(NOW()-F205,"-")</f>
        <v>45955.970140972226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45955.970140972226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45955.970140972226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45955.970140972226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45955.970140972226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45955.970140972226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45955.970140972226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45955.970140972226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45955.970140972226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45955.970140972226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45955.970140972226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45955.970140972226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45955.970140972226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45955.970140972226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45955.970140972226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45955.970140972226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45955.970140972226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45955.970140972226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45955.970140972226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45955.970140972226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45955.970140972226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45955.970140972226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45955.970140972226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45955.970140972226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45955.970140972226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45955.970140972226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45955.970140972226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45955.970140972226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45955.970140972226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45955.970140972226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45955.970140972226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45955.970140972226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45955.970140972226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45955.970140972226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45955.970140972226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45955.970140972226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45955.970140972226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45955.970140972226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45955.970140972226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45955.970140972226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45955.970140972226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45955.970140972226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45955.970140972226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45955.970140972226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45955.970140972226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45955.970140972226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45955.970140972226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45955.970140972226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45955.970140972226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45955.970140972226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45955.970140972226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45955.970140972226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45955.970140972226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45955.970140972226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45955.970140972226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45955.970140972226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45955.970140972226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45955.970140972226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45955.970140972226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45955.970140972226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45955.970140972226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45955.970140972226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45955.970140972226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45955.970140972226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ref="G269:G332" ca="1" si="5">IFERROR(NOW()-F269,"-")</f>
        <v>45955.970140972226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45955.970140972226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45955.970140972226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45955.970140972226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45955.970140972226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45955.970140972226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45955.970140972226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45955.970140972226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45955.970140972226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45955.970140972226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45955.970140972226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45955.970140972226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45955.970140972226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45955.970140972226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45955.970140972226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45955.970140972226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45955.970140972226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45955.970140972226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45955.970140972226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45955.970140972226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45955.970140972226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45955.970140972226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45955.970140972226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45955.970140972226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45955.970140972226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45955.970140972226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45955.970140972226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45955.970140972226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45955.970140972226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45955.970140972226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45955.970140972226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45955.970140972226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45955.970140972226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45955.970140972226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45955.970140972226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45955.970140972226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45955.970140972226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45955.970140972226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45955.970140972226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45955.970140972226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45955.970140972226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45955.970140972226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45955.970140972226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45955.970140972226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45955.970140972226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45955.970140972226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45955.970140972226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45955.970140972226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45955.970140972226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45955.970140972226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45955.970140972226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45955.970140972226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45955.970140972226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45955.970140972226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45955.970140972226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45955.970140972226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45955.970140972226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45955.970140972226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45955.970140972226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45955.970140972226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45955.970140972226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45955.970140972226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45955.970140972226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45955.970140972226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ref="G333:G396" ca="1" si="6">IFERROR(NOW()-F333,"-")</f>
        <v>45955.970140972226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45955.970140972226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45955.970140972226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45955.970140972226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45955.970140972226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45955.970140972226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45955.970140972226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45955.970140972226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45955.970140972226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45955.970140972226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45955.970140972226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45955.970140972226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45955.970140972226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45955.970140972226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45955.970140972226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45955.970140972226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45955.970140972226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45955.970140972226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45955.970140972226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45955.970140972226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45955.970140972226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45955.970140972226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45955.970140972226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45955.970140972226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45955.970140972226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45955.970140972226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45955.970140972226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45955.970140972226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45955.970140972226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45955.970140972226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45955.970140972226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45955.970140972226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45955.970140972226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45955.970140972226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45955.970140972226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45955.970140972226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45955.970140972226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45955.970140972226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45955.970140972226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45955.970140972226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45955.970140972226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45955.970140972226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45955.970140972226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45955.970140972226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45955.970140972226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45955.970140972226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45955.970140972226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45955.970140972226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45955.970140972226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45955.970140972226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45955.970140972226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45955.970140972226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45955.970140972226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45955.970140972226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45955.970140972226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45955.970140972226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45955.970140972226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45955.970140972226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45955.970140972226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45955.970140972226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45955.970140972226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45955.970140972226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45955.970140972226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45955.970140972226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ref="G397:G460" ca="1" si="7">IFERROR(NOW()-F397,"-")</f>
        <v>45955.970140972226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45955.970140972226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45955.970140972226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45955.970140972226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45955.970140972226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45955.970140972226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45955.970140972226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45955.970140972226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45955.970140972226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45955.970140972226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45955.970140972226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45955.970140972226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45955.970140972226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45955.970140972226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45955.970140972226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45955.970140972226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45955.970140972226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45955.970140972226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45955.970140972226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45955.970140972226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45955.970140972226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45955.970140972226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45955.970140972226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45955.970140972226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45955.970140972226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45955.970140972226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45955.970140972226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45955.970140972226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45955.970140972226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45955.970140972226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45955.970140972226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45955.970140972226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45955.970140972226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45955.970140972226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45955.970140972226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45955.970140972226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45955.970140972226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45955.970140972226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45955.970140972226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45955.970140972226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45955.970140972226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45955.970140972226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45955.970140972226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45955.970140972226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45955.970140972226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45955.970140972226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45955.970140972226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45955.970140972226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45955.970140972226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45955.970140972226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45955.970140972226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45955.970140972226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45955.970140972226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45955.970140972226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45955.970140972226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45955.970140972226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45955.970140972226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45955.970140972226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45955.970140972226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45955.970140972226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45955.970140972226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45955.970140972226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45955.970140972226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45955.970140972226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ref="G461:G524" ca="1" si="8">IFERROR(NOW()-F461,"-")</f>
        <v>45955.970140972226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45955.970140972226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45955.970140972226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45955.970140972226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45955.970140972226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45955.970140972226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45955.970140972226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45955.970140972226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45955.970140972226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45955.970140972226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45955.970140972226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45955.970140972226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45955.970140972226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45955.970140972226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45955.970140972226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45955.970140972226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45955.970140972226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45955.970140972226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45955.970140972226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45955.970140972226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45955.970140972226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45955.970140972226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45955.970140972226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45955.970140972226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45955.970140972226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45955.970140972226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45955.970140972226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45955.970140972226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45955.970140972226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45955.970140972226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45955.970140972226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45955.970140972226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45955.970140972226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45955.970140972226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45955.970140972226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45955.970140972226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45955.970140972226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45955.970140972226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45955.970140972226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45955.970140972226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45955.970140972226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45955.970140972226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45955.970140972226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45955.970140972226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45955.970140972226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45955.970140972226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45955.970140972226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45955.970140972226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45955.970140972226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45955.970140972226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45955.970140972226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45955.970140972226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45955.970140972226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45955.970140972226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45955.970140972226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45955.970140972226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45955.970140972226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45955.970140972226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45955.970140972226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45955.970140972226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45955.970140972226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45955.970140972226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45955.970140972226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45955.970140972226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ref="G525:G588" ca="1" si="9">IFERROR(NOW()-F525,"-")</f>
        <v>45955.970140972226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45955.970140972226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45955.970140972226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45955.970140972226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45955.970140972226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45955.970140972226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45955.970140972226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45955.970140972226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45955.970140972226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45955.970140972226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45955.970140972226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45955.970140972226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45955.970140972226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45955.970140972226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45955.970140972226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45955.970140972226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45955.970140972226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45955.970140972226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45955.970140972226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45955.970140972226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45955.970140972226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45955.970140972226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45955.970140972226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45955.970140972226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45955.970140972226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45955.970140972226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45955.970140972226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45955.970140972226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45955.970140972226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45955.970140972226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45955.970140972226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45955.970140972226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45955.970140972226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45955.970140972226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45955.970140972226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45955.970140972226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45955.970140972226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45955.970140972226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45955.970140972226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45955.970140972226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45955.970140972226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45955.970140972226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45955.970140972226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45955.970140972226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45955.970140972226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45955.970140972226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45955.970140972226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45955.970140972226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45955.970140972226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45955.970140972226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45955.970140972226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45955.970140972226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45955.970140972226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45955.970140972226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45955.970140972226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45955.970140972226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45955.970140972226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45955.970140972226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45955.970140972226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45955.970140972226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45955.970140972226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45955.970140972226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45955.970140972226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45955.970140972226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ref="G589:G652" ca="1" si="10">IFERROR(NOW()-F589,"-")</f>
        <v>45955.970140972226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45955.970140972226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45955.970140972226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45955.970140972226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45955.970140972226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45955.970140972226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45955.970140972226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45955.970140972226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45955.970140972226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45955.970140972226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45955.970140972226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45955.970140972226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45955.970140972226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45955.970140972226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45955.970140972226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45955.970140972226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45955.970140972226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45955.970140972226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45955.970140972226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45955.970140972226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45955.970140972226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45955.970140972226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45955.970140972226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45955.970140972226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45955.970140972226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45955.970140972226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45955.970140972226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45955.970140972226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45955.970140972226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45955.970140972226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45955.970140972226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45955.970140972226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45955.970140972226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45955.970140972226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45955.970140972226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45955.970140972226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45955.970140972226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45955.970140972226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45955.970140972226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45955.970140972226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45955.970140972226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45955.970140972226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45955.970140972226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45955.970140972226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45955.970140972226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45955.970140972226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45955.970140972226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45955.970140972226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45955.970140972226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45955.970140972226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45955.970140972226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45955.970140972226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45955.970140972226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45955.970140972226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45955.970140972226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45955.970140972226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45955.970140972226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45955.970140972226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45955.970140972226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45955.970140972226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45955.970140972226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45955.970140972226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45955.970140972226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45955.970140972226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ref="G653:G716" ca="1" si="11">IFERROR(NOW()-F653,"-")</f>
        <v>45955.970140972226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45955.970140972226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45955.970140972226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45955.970140972226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45955.970140972226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45955.970140972226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45955.970140972226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45955.970140972226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45955.970140972226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45955.970140972226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45955.970140972226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45955.970140972226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45955.970140972226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45955.970140972226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45955.970140972226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45955.970140972226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45955.970140972226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45955.970140972226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45955.970140972226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45955.970140972226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45955.970140972226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45955.970140972226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45955.970140972226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45955.970140972226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45955.970140972226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45955.970140972226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45955.970140972226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45955.970140972226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45955.970140972226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45955.970140972226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45955.970140972226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45955.970140972226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45955.970140972226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45955.970140972226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45955.970140972226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45955.970140972226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45955.970140972226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45955.970140972226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45955.970140972226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45955.970140972226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45955.970140972226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45955.970140972226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45955.970140972226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45955.970140972226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45955.970140972226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45955.970140972226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45955.970140972226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45955.970140972226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45955.970140972226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45955.970140972226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45955.970140972226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45955.970140972226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45955.970140972226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45955.970140972226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45955.970140972226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45955.970140972226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45955.970140972226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45955.970140972226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45955.970140972226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45955.970140972226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45955.970140972226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45955.970140972226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45955.970140972226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45955.970140972226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ref="G717:G780" ca="1" si="12">IFERROR(NOW()-F717,"-")</f>
        <v>45955.970140972226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45955.970140972226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45955.970140972226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45955.970140972226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45955.970140972226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45955.970140972226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45955.970140972226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45955.970140972226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45955.970140972226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45955.970140972226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45955.970140972226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45955.970140972226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45955.970140972226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45955.970140972226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45955.970140972226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45955.970140972226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45955.970140972226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45955.970140972226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45955.970140972226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45955.970140972226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45955.970140972226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45955.970140972226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45955.970140972226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45955.970140972226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45955.970140972226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45955.970140972226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45955.970140972226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45955.970140972226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45955.970140972226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45955.970140972226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45955.970140972226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45955.970140972226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45955.970140972226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45955.970140972226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45955.970140972226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45955.970140972226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45955.970140972226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45955.970140972226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45955.970140972226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45955.970140972226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45955.970140972226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45955.970140972226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45955.970140972226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45955.970140972226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45955.970140972226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45955.970140972226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45955.970140972226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45955.970140972226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45955.970140972226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45955.970140972226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45955.970140972226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45955.970140972226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45955.970140972226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45955.970140972226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45955.970140972226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45955.970140972226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45955.970140972226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45955.970140972226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45955.970140972226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45955.970140972226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45955.970140972226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45955.970140972226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45955.970140972226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45955.970140972226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ref="G781:G844" ca="1" si="13">IFERROR(NOW()-F781,"-")</f>
        <v>45955.970140972226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45955.970140972226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45955.970140972226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45955.970140972226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45955.970140972226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45955.970140972226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45955.970140972226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45955.970140972226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45955.970140972226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45955.970140972226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45955.970140972226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45955.970140972226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45955.970140972226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45955.970140972226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45955.970140972226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45955.970140972226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45955.970140972226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45955.970140972226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45955.970140972226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45955.970140972226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45955.970140972226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45955.970140972226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45955.970140972226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45955.970140972226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45955.970140972226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45955.970140972226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45955.970140972226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45955.970140972226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45955.970140972226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45955.970140972226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45955.970140972226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45955.970140972226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45955.970140972226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45955.970140972226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45955.970140972226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45955.970140972226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45955.970140972226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45955.970140972226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45955.970140972226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45955.970140972226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45955.970140972226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45955.970140972226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45955.970140972226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45955.970140972226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45955.970140972226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45955.970140972226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45955.970140972226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45955.970140972226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45955.970140972226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45955.970140972226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45955.970140972226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45955.970140972226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45955.970140972226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45955.970140972226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45955.970140972226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45955.970140972226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45955.970140972226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45955.970140972226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45955.970140972226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45955.970140972226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45955.970140972226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45955.970140972226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45955.970140972226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45955.970140972226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ref="G845:G908" ca="1" si="14">IFERROR(NOW()-F845,"-")</f>
        <v>45955.970140972226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45955.970140972226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45955.970140972226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45955.970140972226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45955.970140972226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45955.970140972226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45955.970140972226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45955.970140972226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45955.970140972226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45955.970140972226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45955.970140972226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45955.970140972226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45955.970140972226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45955.970140972226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45955.970140972226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45955.970140972226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45955.970140972226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45955.970140972226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45955.970140972226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45955.970140972226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45955.970140972226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45955.970140972226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45955.970140972226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45955.970140972226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45955.970140972226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45955.970140972226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45955.970140972226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45955.970140972226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45955.970140972226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45955.970140972226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45955.970140972226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45955.970140972226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45955.970140972226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45955.970140972226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45955.970140972226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45955.970140972226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45955.970140972226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45955.970140972226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45955.970140972226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45955.970140972226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45955.970140972226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45955.970140972226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45955.970140972226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45955.970140972226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45955.970140972226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45955.970140972226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45955.970140972226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45955.970140972226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45955.970140972226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45955.970140972226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45955.970140972226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45955.970140972226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45955.970140972226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45955.970140972226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45955.970140972226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45955.970140972226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45955.970140972226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45955.970140972226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45955.970140972226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45955.970140972226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45955.970140972226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45955.970140972226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45955.970140972226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45955.970140972226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ref="G909:G972" ca="1" si="15">IFERROR(NOW()-F909,"-")</f>
        <v>45955.970140972226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45955.970140972226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45955.970140972226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45955.970140972226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45955.970140972226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45955.970140972226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45955.970140972226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45955.970140972226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45955.970140972226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45955.970140972226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45955.970140972226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45955.970140972226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45955.970140972226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45955.970140972226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45955.970140972226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45955.970140972226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45955.970140972226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45955.970140972226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45955.970140972226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45955.970140972226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45955.970140972226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45955.970140972226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45955.970140972226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45955.970140972226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45955.970140972226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45955.970140972226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45955.970140972226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45955.970140972226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45955.970140972226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45955.970140972226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45955.970140972226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45955.970140972226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45955.970140972226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45955.970140972226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45955.970140972226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45955.970140972226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45955.970140972226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45955.970140972226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45955.970140972226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45955.970140972226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45955.970140972226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45955.970140972226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45955.970140972226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45955.970140972226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45955.970140972226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45955.970140972226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45955.970140972226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45955.970140972226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45955.970140972226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45955.970140972226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45955.970140972226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45955.970140972226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45955.970140972226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45955.970140972226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45955.970140972226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45955.970140972226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45955.970140972226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45955.970140972226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45955.970140972226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45955.970140972226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45955.970140972226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45955.970140972226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45955.970140972226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45955.970140972226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ref="G973:G1036" ca="1" si="16">IFERROR(NOW()-F973,"-")</f>
        <v>45955.970140972226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45955.970140972226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45955.970140972226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45955.970140972226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45955.970140972226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45955.970140972226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45955.970140972226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45955.970140972226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45955.970140972226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45955.970140972226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45955.970140972226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45955.970140972226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45955.970140972226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45955.970140972226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45955.970140972226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45955.970140972226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45955.970140972226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45955.970140972226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45955.970140972226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45955.970140972226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45955.970140972226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45955.970140972226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45955.970140972226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45955.970140972226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45955.970140972226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45955.970140972226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45955.970140972226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45955.970140972226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45955.970140972226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45955.970140972226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45955.970140972226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45955.970140972226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45955.970140972226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45955.970140972226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45955.970140972226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45955.970140972226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45955.970140972226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45955.970140972226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45955.970140972226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45955.970140972226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45955.970140972226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45955.970140972226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45955.970140972226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45955.970140972226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45955.970140972226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45955.970140972226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45955.970140972226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45955.970140972226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45955.970140972226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45955.970140972226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45955.970140972226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45955.970140972226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45955.970140972226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45955.970140972226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45955.970140972226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45955.970140972226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45955.970140972226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45955.970140972226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45955.970140972226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45955.970140972226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45955.970140972226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45955.970140972226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45955.970140972226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45955.970140972226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ref="G1037:G1100" ca="1" si="17">IFERROR(NOW()-F1037,"-")</f>
        <v>45955.970140972226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45955.970140972226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45955.970140972226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45955.970140972226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45955.970140972226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45955.970140972226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45955.970140972226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45955.970140972226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45955.970140972226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45955.970140972226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45955.970140972226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45955.970140972226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45955.970140972226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45955.970140972226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45955.970140972226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45955.970140972226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45955.970140972226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45955.970140972226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45955.970140972226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45955.970140972226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45955.970140972226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45955.970140972226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45955.970140972226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45955.970140972226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45955.970140972226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45955.970140972226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45955.970140972226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45955.970140972226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45955.970140972226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45955.970140972226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45955.970140972226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45955.970140972226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45955.970140972226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45955.970140972226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45955.970140972226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45955.970140972226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45955.970140972226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45955.970140972226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45955.970140972226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45955.970140972226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45955.970140972226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45955.970140972226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45955.970140972226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45955.970140972226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45955.970140972226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45955.970140972226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45955.970140972226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45955.970140972226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45955.970140972226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45955.970140972226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45955.970140972226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45955.970140972226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45955.970140972226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45955.970140972226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45955.970140972226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45955.970140972226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45955.970140972226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45955.970140972226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45955.970140972226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45955.970140972226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45955.970140972226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45955.970140972226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45955.970140972226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45955.970140972226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ref="G1101:G1115" ca="1" si="18">IFERROR(NOW()-F1101,"-")</f>
        <v>45955.970140972226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45955.970140972226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45955.970140972226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45955.970140972226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45955.970140972226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45955.970140972226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45955.970140972226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45955.970140972226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45955.970140972226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45955.970140972226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45955.970140972226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45955.970140972226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45955.970140972226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45955.970140972226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45955.970140972226</v>
      </c>
      <c r="H1115" s="22"/>
      <c r="I1115" s="19" t="str">
        <f>IFERROR(VLOOKUP(D1115,DB!A:F,6,0),"")</f>
        <v/>
      </c>
      <c r="J1115" s="18" t="str">
        <f>IFERROR(VLOOKUP(D1115,DB!A:G,7,0),"")</f>
        <v/>
      </c>
      <c r="K1115" s="46"/>
      <c r="L1115" s="23" t="str">
        <f>IFERROR(VLOOKUP(D1115,DB!A:I,9,0),"")</f>
        <v/>
      </c>
    </row>
  </sheetData>
  <dataValidations count="2">
    <dataValidation allowBlank="1" showInputMessage="1" showErrorMessage="1" sqref="E1" xr:uid="{5914219A-CB83-432D-936A-CC0CB6F3982A}"/>
    <dataValidation type="list" allowBlank="1" showInputMessage="1" showErrorMessage="1" sqref="E2:E111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252.48942337962944</v>
      </c>
      <c r="H2" s="99">
        <v>45703.474768518521</v>
      </c>
      <c r="I2" s="123" t="str">
        <f>IFERROR(VLOOKUP(D2,DB!A:F,6,0),"")</f>
        <v>SCECO</v>
      </c>
      <c r="J2" s="123"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2.3354187500008265</v>
      </c>
      <c r="H3" s="123">
        <v>45953.546631944446</v>
      </c>
      <c r="I3" s="123" t="str">
        <f>IFERROR(VLOOKUP(D3,DB!A:F,6,0),"")</f>
        <v>SCECO</v>
      </c>
      <c r="J3" s="123"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0.23178449074475793</v>
      </c>
      <c r="H4" s="123">
        <v>45955.732800925929</v>
      </c>
      <c r="I4" s="123" t="str">
        <f>IFERROR(VLOOKUP(D4,DB!A:F,6,0),"")</f>
        <v>Generator-SG</v>
      </c>
      <c r="J4" s="123" t="str">
        <f>IFERROR(VLOOKUP(D4,DB!A:G,7,0),"")</f>
        <v>No BB Shifted</v>
      </c>
      <c r="K4" s="125" t="s">
        <v>39093</v>
      </c>
      <c r="L4" s="121" t="str">
        <f>IFERROR(VLOOKUP(D4,DB!A:I,9,0),"")</f>
        <v>Latis</v>
      </c>
    </row>
    <row r="5" spans="1:16" ht="15" customHeight="1">
      <c r="A5" s="119"/>
      <c r="B5" s="119" t="str">
        <f>IFERROR(VLOOKUP(D5,DB!A:K,11,0),"")</f>
        <v/>
      </c>
      <c r="C5" s="120"/>
      <c r="D5" s="121"/>
      <c r="E5" s="98"/>
      <c r="F5" s="123"/>
      <c r="G5" s="124">
        <f ca="1">IFERROR(NOW()-F5,"")</f>
        <v>45955.970140972226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45955.970140972226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45955.970140972226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45955.970140972226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45955.970140972226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45955.970140972226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45955.970140972226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45955.970140972226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45955.970140972226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45955.970140972226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45955.970140972226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45955.970140972226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45955.970140972226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68"/>
      <c r="E18" s="122"/>
      <c r="F18" s="123"/>
      <c r="G18" s="124">
        <f ca="1">IFERROR(NOW()-F18,"")</f>
        <v>45955.970140972226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45955.970140972226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45955.970140972226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45955.970140972226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122"/>
      <c r="F22" s="123"/>
      <c r="G22" s="124">
        <f ca="1">IFERROR(NOW()-F22,"")</f>
        <v>45955.970140972226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45955.970140972226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45955.970140972226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45955.970140972226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45955.970140972226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45955.970140972226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45955.970140972226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45955.970140972226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45955.970140972226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45955.970140972226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45955.970140972226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45955.970140972226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45955.970140972226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45955.970140972226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45955.970140972226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45955.970140972226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45955.970140972226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45955.970140972226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45955.970140972226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45955.970140972226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45955.970140972226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45955.970140972226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45955.970140972226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45955.970140972226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45955.970140972226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45955.970140972226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45955.970140972226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45955.970140972226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45955.970140972226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45955.970140972226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45955.970140972226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45955.970140972226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45955.970140972226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45955.970140972226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45955.970140972226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45955.970140972226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45955.970140972226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45955.970140972226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45955.970140972226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45955.970140972226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45955.970140972226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45955.970140972226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45955.970140972226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45955.970140972226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45955.970140972226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45955.970140972226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45955.970140972226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45955.970140972226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45955.970140972226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45955.970140972226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45955.970140972226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45955.970140972226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45955.970140972226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45955.970140972226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45955.970140972226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45955.970140972226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45955.970140972226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45955.970140972226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45955.970140972226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45955.970140972226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45955.970140972226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45955.970140972226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45955.970140972226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45955.970140972226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45955.970140972226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45955.970140972226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45955.970140972226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45955.970140972226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45955.970140972226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45955.970140972226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45955.970140972226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45955.970140972226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45955.970140972226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45955.970140972226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45955.970140972226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45955.970140972226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45955.970140972226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45955.970140972226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45955.970140972226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45955.970140972226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45955.970140972226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45955.970140972226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45955.970140972226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45955.970140972226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45955.970140972226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45955.970140972226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45955.970140972226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45955.970140972226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45955.970140972226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45955.970140972226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45955.970140972226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45955.970140972226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45955.970140972226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45955.970140972226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45955.970140972226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45955.970140972226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45955.970140972226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45955.970140972226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45955.970140972226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45955.970140972226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45955.970140972226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45955.970140972226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45955.970140972226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45955.970140972226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45955.970140972226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45955.970140972226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45955.970140972226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45955.970140972226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45955.970140972226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45955.970140972226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45955.970140972226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45955.970140972226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45955.970140972226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45955.970140972226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45955.970140972226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45955.970140972226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45955.970140972226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45955.970140972226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45955.970140972226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45955.970140972226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45955.970140972226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45955.970140972226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45955.970140972226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45955.970140972226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45955.970140972226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45955.970140972226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45955.970140972226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45955.970140972226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45955.970140972226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45955.970140972226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45955.970140972226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45955.970140972226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45955.970140972226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45955.970140972226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45955.970140972226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45955.970140972226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45955.970140972226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45955.970140972226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45955.970140972226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45955.970140972226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45955.970140972226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45955.970140972226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45955.970140972226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45955.970140972226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45955.970140972226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45955.970140972226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45955.970140972226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45955.970140972226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45955.970140972226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45955.970140972226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45955.970140972226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45955.970140972226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45955.970140972226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45955.970140972226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45955.970140972226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45955.970140972226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45955.970140972226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45955.970140972226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45955.970140972226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45955.970140972226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45955.970140972226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45955.970140972226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45955.970140972226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45955.970140972226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45955.970140972226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45955.970140972226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45955.970140972226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45955.970140972226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45955.970140972226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45955.970140972226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45955.970140972226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45955.970140972226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45955.970140972226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45955.970140972226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45955.970140972226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45955.970140972226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45955.970140972226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45955.970140972226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45955.970140972226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45955.970140972226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45955.970140972226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45955.970140972226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45955.970140972226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45955.970140972226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45955.970140972226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45955.970140972226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45955.970140972226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45955.970140972226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45955.970140972226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45955.970140972226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45955.970140972226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45955.970140972226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45955.970140972226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45955.970140972226</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45955.970140972226</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45955.970140972226</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45955.970140972226</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45955.970140972226</v>
      </c>
      <c r="H219" s="123"/>
      <c r="I219" s="119" t="str">
        <f>IFERROR(VLOOKUP(D219,DB!A:F,6,0),"")</f>
        <v/>
      </c>
      <c r="J219" s="119" t="str">
        <f>IFERROR(VLOOKUP(D219,DB!A:G,7,0),"")</f>
        <v/>
      </c>
      <c r="K219" s="125"/>
      <c r="L219" s="121" t="str">
        <f>IFERROR(VLOOKUP(D219,DB!A:I,9,0),"")</f>
        <v/>
      </c>
    </row>
    <row r="220" spans="1:12" ht="15" customHeight="1">
      <c r="A220" s="119"/>
      <c r="B220" s="119" t="str">
        <f>IFERROR(VLOOKUP(D220,DB!A:K,11,0),"")</f>
        <v/>
      </c>
      <c r="C220" s="120"/>
      <c r="D220" s="121"/>
      <c r="E220" s="122"/>
      <c r="F220" s="123"/>
      <c r="G220" s="124">
        <f ca="1">IFERROR(NOW()-F220,"")</f>
        <v>45955.970140972226</v>
      </c>
      <c r="H220" s="123"/>
      <c r="I220" s="119" t="str">
        <f>IFERROR(VLOOKUP(D220,DB!A:F,6,0),"")</f>
        <v/>
      </c>
      <c r="J220" s="119" t="str">
        <f>IFERROR(VLOOKUP(D220,DB!A:G,7,0),"")</f>
        <v/>
      </c>
      <c r="K220" s="125"/>
      <c r="L220" s="121" t="str">
        <f>IFERROR(VLOOKUP(D220,DB!A:I,9,0),"")</f>
        <v/>
      </c>
    </row>
    <row r="221" spans="1:12" ht="15" customHeight="1">
      <c r="A221" s="126"/>
      <c r="B221" s="126" t="str">
        <f>IFERROR(VLOOKUP(D221,DB!A:K,11,0),"")</f>
        <v/>
      </c>
      <c r="C221" s="127"/>
      <c r="D221" s="128"/>
      <c r="E221" s="129"/>
      <c r="F221" s="130"/>
      <c r="G221" s="131">
        <f ca="1">IFERROR(NOW()-F221,"")</f>
        <v>45955.970140972226</v>
      </c>
      <c r="H221" s="130"/>
      <c r="I221" s="126" t="str">
        <f>IFERROR(VLOOKUP(D221,DB!A:F,6,0),"")</f>
        <v/>
      </c>
      <c r="J221" s="126" t="str">
        <f>IFERROR(VLOOKUP(D221,DB!A:G,7,0),"")</f>
        <v/>
      </c>
      <c r="K221" s="132"/>
      <c r="L221" s="128"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64.138080787037325</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29.781263657408999</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7.3090298611132312</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45955.970140972226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45955.970140972226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45955.970140972226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45955.970140972226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45955.970140972226</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45955.970140972226</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45955.970140972226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45955.970140972226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45955.970140972226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45955.970140972226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45955.970140972226</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45955.970140972226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45955.970140972226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45955.970140972226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45955.970140972226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45955.970140972226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45955.970140972226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45955.970140972226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45955.970140972226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45955.970140972226</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45955.970140972226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45955.970140972226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45955.970140972226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45955.970140972226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45955.970140972226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45955.970140972226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45955.970140972226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45955.970140972226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45955.970140972226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45955.970140972226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45955.970140972226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45955.970140972226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45955.970140972226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45955.970140972226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45955.970140972226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45955.970140972226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45955.970140972226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45955.970140972226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45955.970140972226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45955.970140972226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45955.970140972226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45955.970140972226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45955.970140972226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45955.970140972226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45955.970140972226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45955.970140972226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45955.970140972226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45955.970140972226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45955.970140972226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45955.970140972226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45955.970140972226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45955.970140972226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45955.970140972226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45955.970140972226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45955.970140972226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45955.970140972226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45955.970140972226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45955.970140972226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45955.970140972226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45955.970140972226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45955.970140972226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45955.970140972226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45955.970140972226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45955.970140972226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45955.970140972226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45955.970140972226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45955.970140972226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45955.970140972226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45955.970140972226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45955.970140972226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45955.970140972226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45955.970140972226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45955.970140972226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45955.970140972226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45955.970140972226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45955.970140972226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45955.970140972226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45955.970140972226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45955.970140972226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45955.970140972226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45955.970140972226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45955.970140972226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45955.970140972226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45955.970140972226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45955.970140972226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45955.970140972226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45955.970140972226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45955.970140972226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45955.970140972226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45955.970140972226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45955.970140972226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45955.970140972226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45955.970140972226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45955.970140972226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45955.970140972226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45955.970140972226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45955.970140972226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45955.970140972226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45955.970140972226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45955.970140972226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45955.970140972226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45955.970140972226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45955.970140972226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45955.970140972226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45955.970140972226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45955.970140972226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45955.970140972226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45955.970140972226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45955.970140972226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45955.970140972226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45955.970140972226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45955.970140972226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45955.970140972226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45955.970140972226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45955.970140972226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45955.970140972226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45955.970140972226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45955.970140972226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45955.970140972226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45955.970140972226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45955.970140972226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45955.970140972226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45955.970140972226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45955.970140972226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45955.970140972226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45955.970140972226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45955.970140972226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45955.970140972226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45955.970140972226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45955.970140972226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45955.970140972226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45955.970140972226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45955.970140972226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45955.970140972226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45955.970140972226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45955.970140972226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45955.970140972226</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45955.970140972226</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45955.970140972226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45955.970140972226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45955.970140972226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45955.970140972226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45955.970140972226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45955.970140972226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45955.970140972226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45955.970140972226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45955.970140972226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45955.970140972226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45955.970140972226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45955.970140972226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45955.970140972226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45955.970140972226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45955.970140972226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45955.970140972226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45955.970140972226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45955.970140972226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45955.970140972226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45955.970140972226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45955.970140972226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45955.970140972226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45955.970140972226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45955.970140972226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45955.970140972226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45955.970140972226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45955.970140972226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45955.970140972226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45955.970140972226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45955.970140972226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45955.970140972226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45955.970140972226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45955.970140972226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45955.970140972226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45955.970140972226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45955.970140972226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45955.970140972226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45955.970140972226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45955.970140972226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45955.970140972226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45955.970140972226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45955.970140972226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45955.970140972226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45955.970140972226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45955.970140972226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45955.970140972226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45955.970140972226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45955.970140972226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45955.970140972226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45955.970140972226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45955.970140972226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45955.970140972226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45955.970140972226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45955.970140972226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45955.970140972226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45955.970140972226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45955.970140972226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45955.970140972226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45955.970140972226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45955.970140972226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45955.970140972226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45955.970140972226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45955.970140972226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45955.970140972226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45955.970140972226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45955.970140972226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45955.970140972226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45955.970140972226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45955.970140972226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45955.970140972226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45955.970140972226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45955.970140972226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45955.970140972226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45955.970140972226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45955.970140972226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45955.970140972226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45955.970140972226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45955.970140972226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45955.970140972226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45955.970140972226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45955.970140972226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45955.970140972226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45955.970140972226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45955.970140972226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45955.970140972226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45955.970140972226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45955.970140972226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45955.970140972226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45955.970140972226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45955.970140972226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45955.970140972226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45955.970140972226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45955.970140972226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45955.970140972226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45955.970140972226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45955.970140972226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45955.970140972226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45955.970140972226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45955.970140972226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45955.970140972226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45955.970140972226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45955.970140972226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45955.970140972226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45955.970140972226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45955.970140972226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45955.970140972226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45955.970140972226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45955.970140972226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45955.970140972226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45955.970140972226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45955.970140972226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45955.970140972226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45955.970140972226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45955.970140972226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45955.970140972226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45955.970140972226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45955.970140972226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45955.970140972226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45955.970140972226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45955.970140972226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45955.970140972226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45955.970140972226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45955.970140972226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45955.970140972226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45955.970140972226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45955.970140972226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45955.970140972226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45955.970140972226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45955.970140972226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45955.970140972226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45955.970140972226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45955.970140972226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45955.970140972226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45955.970140972226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45955.970140972226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45955.970140972226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45955.970140972226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45955.970140972226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45955.970140972226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45955.970140972226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45955.970140972226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45955.970140972226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45955.970140972226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45955.970140972226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45955.970140972226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45955.970140972226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45955.970140972226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45955.970140972226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45955.970140972226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45955.970140972226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45955.970140972226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45955.970140972226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45955.970140972226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45955.970140972226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45955.970140972226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45955.970140972226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45955.970140972226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45955.970140972226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45955.970140972226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45955.970140972226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45955.970140972226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45955.970140972226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45955.970140972226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45955.970140972226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45955.970140972226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45955.970140972226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45955.970140972226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45955.970140972226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45955.970140972226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45955.970140972226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45955.970140972226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45955.970140972226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45955.970140972226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45955.970140972226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45955.970140972226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45955.970140972226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45955.970140972226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45955.970140972226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45955.970140972226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45955.970140972226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45955.970140972226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45955.970140972226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45955.970140972226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45955.970140972226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45955.970140972226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45955.970140972226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45955.970140972226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45955.970140972226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45955.970140972226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45955.970140972226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45955.970140972226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45955.970140972226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45955.970140972226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45955.970140972226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45955.970140972226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45955.970140972226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45955.970140972226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45955.970140972226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45955.970140972226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45955.970140972226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45955.970140972226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45955.970140972226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45955.970140972226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45955.970140972226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45955.970140972226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45955.970140972226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45955.970140972226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45955.970140972226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45955.970140972226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45955.970140972226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45955.970140972226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45955.970140972226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45955.970140972226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45955.970140972226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45955.970140972226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45955.970140972226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45955.970140972226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45955.970140972226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45955.970140972226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45955.970140972226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45955.970140972226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45955.970140972226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45955.970140972226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45955.970140972226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45955.970140972226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45955.970140972226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45955.970140972226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45955.970140972226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45955.970140972226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45955.970140972226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45955.970140972226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45955.970140972226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45955.970140972226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45955.970140972226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45955.970140972226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45955.970140972226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45955.970140972226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45955.970140972226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45955.970140972226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45955.970140972226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45955.970140972226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45955.970140972226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45955.970140972226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45955.970140972226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45955.970140972226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45955.970140972226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45955.970140972226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45955.970140972226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45955.970140972226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45955.970140972226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45955.970140972226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45955.970140972226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45955.970140972226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45955.970140972226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45955.970140972226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45955.970140972226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45955.970140972226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45955.970140972226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45955.970140972226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45955.970140972226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45955.970140972226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45955.970140972226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45955.970140972226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45955.970140972226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45955.970140972226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45955.970140972226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45955.970140972226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45955.970140972226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45955.970140972226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45955.970140972226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45955.970140972226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45955.970140972226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45955.970140972226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45955.970140972226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45955.970140972226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45955.970140972226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45955.970140972226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45955.970140972226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45955.970140972226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45955.970140972226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45955.970140972226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45955.970140972226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45955.970140972226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45955.970140972226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45955.970140972226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45955.970140972226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45955.970140972226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45955.970140972226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45955.970140972226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45955.970140972226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45955.970140972226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45955.970140972226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45955.970140972226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45955.970140972226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45955.970140972226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45955.970140972226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45955.970140972226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45955.970140972226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45955.970140972226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45955.970140972226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45955.970140972226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45955.970140972226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45955.970140972226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45955.970140972226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45955.970140972226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45955.970140972226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45955.970140972226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45955.970140972226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45955.970140972226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45955.970140972226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45955.970140972226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45955.970140972226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45955.970140972226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45955.970140972226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45955.970140972226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45955.970140972226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45955.970140972226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45955.970140972226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45955.970140972226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45955.970140972226</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45955.970140972226</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tabSelected="1" workbookViewId="0">
      <selection activeCell="D10" sqref="D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70" t="s">
        <v>39100</v>
      </c>
      <c r="B2" s="103" t="str">
        <f>IFERROR(VLOOKUP(D2,DB!A:K,11,0),"")</f>
        <v>R6</v>
      </c>
      <c r="C2" s="105">
        <v>1</v>
      </c>
      <c r="D2" s="103" t="s">
        <v>38564</v>
      </c>
      <c r="E2" s="106" t="s">
        <v>38998</v>
      </c>
      <c r="F2" s="107"/>
      <c r="G2" s="77">
        <f ca="1">IFERROR(NOW()-F2,"-")</f>
        <v>45955.970140972226</v>
      </c>
      <c r="H2" s="107">
        <v>45955.946597222224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45955.970140972226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45955.970140972226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45955.970140972226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45955.970140972226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45955.970140972226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45955.970140972226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45955.970140972226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45955.970140972226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45955.970140972226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45955.970140972226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45955.970140972226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45955.970140972226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45955.970140972226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45955.970140972226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45955.970140972226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45955.970140972226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45955.970140972226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45955.970140972226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45955.970140972226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45955.970140972226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45955.970140972226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45955.970140972226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45955.970140972226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45955.970140972226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45955.970140972226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45955.970140972226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45955.970140972226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45955.970140972226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45955.970140972226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45955.970140972226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45955.970140972226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45955.970140972226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45955.970140972226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45955.970140972226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45955.970140972226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45955.970140972226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45955.970140972226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45955.970140972226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45955.970140972226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45955.970140972226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45955.970140972226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45955.970140972226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45955.970140972226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45955.970140972226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45955.970140972226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45955.970140972226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45955.970140972226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45955.970140972226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45955.970140972226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45955.970140972226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45955.970140972226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45955.970140972226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45955.970140972226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45955.970140972226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45955.970140972226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45955.970140972226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45955.970140972226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45955.970140972226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45955.970140972226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45955.970140972226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45955.970140972226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45955.970140972226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45955.970140972226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45955.970140972226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45955.970140972226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45955.970140972226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45955.970140972226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45955.970140972226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45955.970140972226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45955.970140972226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45955.970140972226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45955.970140972226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45955.970140972226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45955.970140972226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45955.970140972226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45955.970140972226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45955.970140972226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45955.970140972226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45955.970140972226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45955.970140972226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45955.970140972226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45955.970140972226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45955.970140972226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45955.970140972226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45955.970140972226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45955.970140972226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45955.970140972226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45955.970140972226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45955.970140972226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45955.970140972226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45955.970140972226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45955.970140972226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45955.970140972226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45955.970140972226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45955.970140972226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45955.970140972226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45955.970140972226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45955.970140972226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45955.970140972226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45955.970140972226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45955.970140972226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45955.970140972226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45955.970140972226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45955.970140972226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45955.970140972226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45955.970140972226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45955.970140972226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45955.970140972226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45955.970140972226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45955.970140972226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45955.970140972226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45955.970140972226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45955.970140972226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45955.970140972226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45955.970140972226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45955.970140972226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45955.970140972226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45955.970140972226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45955.970140972226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45955.970140972226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45955.970140972226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45955.970140972226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45955.970140972226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45955.970140972226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45955.970140972226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45955.970140972226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45955.970140972226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45955.970140972226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45955.970140972226</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45955.970140972226</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45955.970140972226</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45955.970140972226</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2025-10-25T20:17:27Z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