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09" documentId="120_S{2AC9BD13-BADA-5192-A53E-5A8FF88502F6}" xr6:coauthVersionLast="47" xr6:coauthVersionMax="47" xr10:uidLastSave="{85081921-76A5-43FA-967A-9E29E3381CC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G3" i="9"/>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<sst xmlns="http://schemas.openxmlformats.org/spreadsheetml/2006/main" count="180297" uniqueCount="39133">
  <si>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</si>
  <si>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</si>
  <si>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</si>
  <si>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</si>
  <si>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</si>
  <si>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</si>
  <si>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</si>
  <si>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</si>
  <si>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</si>
  <si>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</si>
  <si>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</si>
  <si>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</si>
  <si>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</si>
  <si>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</si>
  <si>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</si>
  <si>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</si>
  <si>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</si>
  <si>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</si>
  <si>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</si>
  <si>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</si>
  <si>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</si>
  <si>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</si>
  <si>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</si>
  <si>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</si>
  <si>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</si>
  <si>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</si>
  <si>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</si>
  <si>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</si>
  <si>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</si>
  <si>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</si>
  <si>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</si>
  <si>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</si>
  <si>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</si>
  <si>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</si>
  <si>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</si>
  <si>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</si>
  <si>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</si>
  <si>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</si>
  <si>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</si>
  <si>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</si>
  <si>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</si>
  <si>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</si>
  <si>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</si>
  <si>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</si>
  <si>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</si>
  <si>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</si>
  <si>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</si>
  <si>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</si>
  <si>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</si>
  <si>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</si>
  <si>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</si>
  <si>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</si>
  <si>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</si>
  <si>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</si>
  <si>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</si>
  <si>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</si>
  <si>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</si>
  <si>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</si>
  <si>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</si>
  <si>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</si>
  <si>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</si>
  <si>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</si>
  <si>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</si>
  <si>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</si>
  <si>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</si>
  <si>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</si>
  <si>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</si>
  <si>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</si>
  <si>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</si>
  <si>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</si>
  <si>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</si>
  <si>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</si>
  <si>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</si>
  <si>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</si>
  <si>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</si>
  <si>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</si>
  <si>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</si>
  <si>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</si>
  <si>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</si>
  <si>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</si>
  <si>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</si>
  <si>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</si>
  <si>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</si>
  <si>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</si>
  <si>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</si>
  <si>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</si>
  <si>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</si>
  <si>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</si>
  <si>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</si>
  <si>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</si>
  <si>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</si>
  <si>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</si>
  <si>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</si>
  <si>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</si>
  <si>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</si>
  <si>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</si>
  <si>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</si>
  <si>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</si>
  <si>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</si>
  <si>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</si>
  <si>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</si>
  <si>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</si>
  <si>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</si>
  <si>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</si>
  <si>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</si>
  <si>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</si>
  <si>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</si>
  <si>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</si>
  <si>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</si>
  <si>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</si>
  <si>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</si>
  <si>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</si>
  <si>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</si>
  <si>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</si>
  <si>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</si>
  <si>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</si>
  <si>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</si>
  <si>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</si>
  <si>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</si>
  <si>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</si>
  <si>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</si>
  <si>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</si>
  <si>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</si>
  <si>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</si>
  <si>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</si>
  <si>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</si>
  <si>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</si>
  <si>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</si>
  <si>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</si>
  <si>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</si>
  <si>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</si>
  <si>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</si>
  <si>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</si>
  <si>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</si>
  <si>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</si>
  <si>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</si>
  <si>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</si>
  <si>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</si>
  <si>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</si>
  <si>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</si>
  <si>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</si>
  <si>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</si>
  <si>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</si>
  <si>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</si>
  <si>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</si>
  <si>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</si>
  <si>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</si>
  <si>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</si>
  <si>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</si>
  <si>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</si>
  <si>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</si>
  <si>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</si>
  <si>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</si>
  <si>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</si>
  <si>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</si>
  <si>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</si>
  <si>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</si>
  <si>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</si>
  <si>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</si>
  <si>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</si>
  <si>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</si>
  <si>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</si>
  <si>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</si>
  <si>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</si>
  <si>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</si>
  <si>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</si>
  <si>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</si>
  <si>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</si>
  <si>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</si>
  <si>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</si>
  <si>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</si>
  <si>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</si>
  <si>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</si>
  <si>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</si>
  <si>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</si>
  <si>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</si>
  <si>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</si>
  <si>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</si>
  <si>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</si>
  <si>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</si>
  <si>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</si>
  <si>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</si>
  <si>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</si>
  <si>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</si>
  <si>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</si>
  <si>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</si>
  <si>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</si>
  <si>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</si>
  <si>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</si>
  <si>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</si>
  <si>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</si>
  <si>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</si>
  <si>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</si>
  <si>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</si>
  <si>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</si>
  <si>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</si>
  <si>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</si>
  <si>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</si>
  <si>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</si>
  <si>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</si>
  <si>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</si>
  <si>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</si>
  <si>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</si>
  <si>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</si>
  <si>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</si>
  <si>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</si>
  <si>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</si>
  <si>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</si>
  <si>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</si>
  <si>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</si>
  <si>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</si>
  <si>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</si>
  <si>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</si>
  <si>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</si>
  <si>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</si>
  <si>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</si>
  <si>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</si>
  <si>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</si>
  <si>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</si>
  <si>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</si>
  <si>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</si>
  <si>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</si>
  <si>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</si>
  <si>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</si>
  <si>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</si>
  <si>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</si>
  <si>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</si>
  <si>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</si>
  <si>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</si>
  <si>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</si>
  <si>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</si>
  <si>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</si>
  <si>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</si>
  <si>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</si>
  <si>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</si>
  <si>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</si>
  <si>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</si>
  <si>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</si>
  <si>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</si>
  <si>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</si>
  <si>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</si>
  <si>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</si>
  <si>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</si>
  <si>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</si>
  <si>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</si>
  <si>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</si>
  <si>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</si>
  <si>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</si>
  <si>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</si>
  <si>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</si>
  <si>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</si>
  <si>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</si>
  <si>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</si>
  <si>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</si>
  <si>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</si>
  <si>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</si>
  <si>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</si>
  <si>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</si>
  <si>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</si>
  <si>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</si>
  <si>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</si>
  <si>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</si>
  <si>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</si>
  <si>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</si>
  <si>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</si>
  <si>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</si>
  <si>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</si>
  <si>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</si>
  <si>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</si>
  <si>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</si>
  <si>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</si>
  <si>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</si>
  <si>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</si>
  <si>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</si>
  <si>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</si>
  <si>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</si>
  <si>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</si>
  <si>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</si>
  <si>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</si>
  <si>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</si>
  <si>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</si>
  <si>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</si>
  <si>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</si>
  <si>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</si>
  <si>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</si>
  <si>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</si>
  <si>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</si>
  <si>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</si>
  <si>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</si>
  <si>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</si>
  <si>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</si>
  <si>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</si>
  <si>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</si>
  <si>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</si>
  <si>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</si>
  <si>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</si>
  <si>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</si>
  <si>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</si>
  <si>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</si>
  <si>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</si>
  <si>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</si>
  <si>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</si>
  <si>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</si>
  <si>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</si>
  <si>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</si>
  <si>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</si>
  <si>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</si>
  <si>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</si>
  <si>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</si>
  <si>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</si>
  <si>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</si>
  <si>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</si>
  <si>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</si>
  <si>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</si>
  <si>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</si>
  <si>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</si>
  <si>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</si>
  <si>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</si>
  <si>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</si>
  <si>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</si>
  <si>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</si>
  <si>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</si>
  <si>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</si>
  <si>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</si>
  <si>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</si>
  <si>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</si>
  <si>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</si>
  <si>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</si>
  <si>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</si>
  <si>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</si>
  <si>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</si>
  <si>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</si>
  <si>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</si>
  <si>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</si>
  <si>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</si>
  <si>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</si>
  <si>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</si>
  <si>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</si>
  <si>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</si>
  <si>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</si>
  <si>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</si>
  <si>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</si>
  <si>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</si>
  <si>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</si>
  <si>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</si>
  <si>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</si>
  <si>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</si>
  <si>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</si>
  <si>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</si>
  <si>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</si>
  <si>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</si>
  <si>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</si>
  <si>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</si>
  <si>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</si>
  <si>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</si>
  <si>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</si>
  <si>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</si>
  <si>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</si>
  <si>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</si>
  <si>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</si>
  <si>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</si>
  <si>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</si>
  <si>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</si>
  <si>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</si>
  <si>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</si>
  <si>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</si>
  <si>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</si>
  <si>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</si>
  <si>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</si>
  <si>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</si>
  <si>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</si>
  <si>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</si>
  <si>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</si>
  <si>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</si>
  <si>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</si>
  <si>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</si>
  <si>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</si>
  <si>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</si>
  <si>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</si>
  <si>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</si>
  <si>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</si>
  <si>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</si>
  <si>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</si>
  <si>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</si>
  <si>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</si>
  <si>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</si>
  <si>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</si>
  <si>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</si>
  <si>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</si>
  <si>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</si>
  <si>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</si>
  <si>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</si>
  <si>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</si>
  <si>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</si>
  <si>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</si>
  <si>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</si>
  <si>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</si>
  <si>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</si>
  <si>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</si>
  <si>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</si>
  <si>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</si>
  <si>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</si>
  <si>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</si>
  <si>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</si>
  <si>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</si>
  <si>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</si>
  <si>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</si>
  <si>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</si>
  <si>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</si>
  <si>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</si>
  <si>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</si>
  <si>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</si>
  <si>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</si>
  <si>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</si>
  <si>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</si>
  <si>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</si>
  <si>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</si>
  <si>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</si>
  <si>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</si>
  <si>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</si>
  <si>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</si>
  <si>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</si>
  <si>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</si>
  <si>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</si>
  <si>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</si>
  <si>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</si>
  <si>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</si>
  <si>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</si>
  <si>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</si>
  <si>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</si>
  <si>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</si>
  <si>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</si>
  <si>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</si>
  <si>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</si>
  <si>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</si>
  <si>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</si>
  <si>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</si>
  <si>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</si>
  <si>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</si>
  <si>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</si>
  <si>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</si>
  <si>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</si>
  <si>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</si>
  <si>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</si>
  <si>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</si>
  <si>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</si>
  <si>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</si>
  <si>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</si>
  <si>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</si>
  <si>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</si>
  <si>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</si>
  <si>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</si>
  <si>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</si>
  <si>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</si>
  <si>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</si>
  <si>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</si>
  <si>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</si>
  <si>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</si>
  <si>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</si>
  <si>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</si>
  <si>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</si>
  <si>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</si>
  <si>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</si>
  <si>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</si>
  <si>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</si>
  <si>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</si>
  <si>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</si>
  <si>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</si>
  <si>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</si>
  <si>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</si>
  <si>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</si>
  <si>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</si>
  <si>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</si>
  <si>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</si>
  <si>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</si>
  <si>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</si>
  <si>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</si>
  <si>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</si>
  <si>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</si>
  <si>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</si>
  <si>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</si>
  <si>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</si>
  <si>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</si>
  <si>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</si>
  <si>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</si>
  <si>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</si>
  <si>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</si>
  <si>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</si>
  <si>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</si>
  <si>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</si>
  <si>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</si>
  <si>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</si>
  <si>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</si>
  <si>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</si>
  <si>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</si>
  <si>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</si>
  <si>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</si>
  <si>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</si>
  <si>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</si>
  <si>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</si>
  <si>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</si>
  <si>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</si>
  <si>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</si>
  <si>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</si>
  <si>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</si>
  <si>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</si>
  <si>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</si>
  <si>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</si>
  <si>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</si>
  <si>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</si>
  <si>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</si>
  <si>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</si>
  <si>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</si>
  <si>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</si>
  <si>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</si>
  <si>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</si>
  <si>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</si>
  <si>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</si>
  <si>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</si>
  <si>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</si>
  <si>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</si>
  <si>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</si>
  <si>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</si>
  <si>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</si>
  <si>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</si>
  <si>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</si>
  <si>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</si>
  <si>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</si>
  <si>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</si>
  <si>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</si>
  <si>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</si>
  <si>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</si>
  <si>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</si>
  <si>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</si>
  <si>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</si>
  <si>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</si>
  <si>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</si>
  <si>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</si>
  <si>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</si>
  <si>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</si>
  <si>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</si>
  <si>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</si>
  <si>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</si>
  <si>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</si>
  <si>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</si>
  <si>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</si>
  <si>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</si>
  <si>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</si>
  <si>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</si>
  <si>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</si>
  <si>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</si>
  <si>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</si>
  <si>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</si>
  <si>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</si>
  <si>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</si>
  <si>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</si>
  <si>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</si>
  <si>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</si>
  <si>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</si>
  <si>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</si>
  <si>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</si>
  <si>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</si>
  <si>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</si>
  <si>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</si>
  <si>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</si>
  <si>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</si>
  <si>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</si>
  <si>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</si>
  <si>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</si>
  <si>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</si>
  <si>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</si>
  <si>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</si>
  <si>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</si>
  <si>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</si>
  <si>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</si>
  <si>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</si>
  <si>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</si>
  <si>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</si>
  <si>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</si>
  <si>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</si>
  <si>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</si>
  <si>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</si>
  <si>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</si>
  <si>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</si>
  <si>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</si>
  <si>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</si>
  <si>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</si>
  <si>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</si>
  <si>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</si>
  <si>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</si>
  <si>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</si>
  <si>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</si>
  <si>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</si>
  <si>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</si>
  <si>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</si>
  <si>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</si>
  <si>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</si>
  <si>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</si>
  <si>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</si>
  <si>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</si>
  <si>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</si>
  <si>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</si>
  <si>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</si>
  <si>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</si>
  <si>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</si>
  <si>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</si>
  <si>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</si>
  <si>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</si>
  <si>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</si>
  <si>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</si>
  <si>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</si>
  <si>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</si>
  <si>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</si>
  <si>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</si>
  <si>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</si>
  <si>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</si>
  <si>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</si>
  <si>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</si>
  <si>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</si>
  <si>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</si>
  <si>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</si>
  <si>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</si>
  <si>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</si>
  <si>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</si>
  <si>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</si>
  <si>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</si>
  <si>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</si>
  <si>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</si>
  <si>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</si>
  <si>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</si>
  <si>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</si>
  <si>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</si>
  <si>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</si>
  <si>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</si>
  <si>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</si>
  <si>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</si>
  <si>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</si>
  <si>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</si>
  <si>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</si>
  <si>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</si>
  <si>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</si>
  <si>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</si>
  <si>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</si>
  <si>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</si>
  <si>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</si>
  <si>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</si>
  <si>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</si>
  <si>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</si>
  <si>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</si>
  <si>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</si>
  <si>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</si>
  <si>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</si>
  <si>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</si>
  <si>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</si>
  <si>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</si>
  <si>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</si>
  <si>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</si>
  <si>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</si>
  <si>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</si>
  <si>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</si>
  <si>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</si>
  <si>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</si>
  <si>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</si>
  <si>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</si>
  <si>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</si>
  <si>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</si>
  <si>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</si>
  <si>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</si>
  <si>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</si>
  <si>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</si>
  <si>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</si>
  <si>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</si>
  <si>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</si>
  <si>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</si>
  <si>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</si>
  <si>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</si>
  <si>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</si>
  <si>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</si>
  <si>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</si>
  <si>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</si>
  <si>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</si>
  <si>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</si>
  <si>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</si>
  <si>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</si>
  <si>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</si>
  <si>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</si>
  <si>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</si>
  <si>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</si>
  <si>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</si>
  <si>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</si>
  <si>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</si>
  <si>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</si>
  <si>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</si>
  <si>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</si>
  <si>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</si>
  <si>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</si>
  <si>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</si>
  <si>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</si>
  <si>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</si>
  <si>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</si>
  <si>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</si>
  <si>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</si>
  <si>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</si>
  <si>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</si>
  <si>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</si>
  <si>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</si>
  <si>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</si>
  <si>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</si>
  <si>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</si>
  <si>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</si>
  <si>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</si>
  <si>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</si>
  <si>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</si>
  <si>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</si>
  <si>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</si>
  <si>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</si>
  <si>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</si>
  <si>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</si>
  <si>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</si>
  <si>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</si>
  <si>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</si>
  <si>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</si>
  <si>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</si>
  <si>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</si>
  <si>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</si>
  <si>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</si>
  <si>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</si>
  <si>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</si>
  <si>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</si>
  <si>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</si>
  <si>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</si>
  <si>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</si>
  <si>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</si>
  <si>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</si>
  <si>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</si>
  <si>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</si>
  <si>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</si>
  <si>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</si>
  <si>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</si>
  <si>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</si>
  <si>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</si>
  <si>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</si>
  <si>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</si>
  <si>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</si>
  <si>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</si>
  <si>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</si>
  <si>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</si>
  <si>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</si>
  <si>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</si>
  <si>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</si>
  <si>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</si>
  <si>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</si>
  <si>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</si>
  <si>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</si>
  <si>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</si>
  <si>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</si>
  <si>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</si>
  <si>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</si>
  <si>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</si>
  <si>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</si>
  <si>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</si>
  <si>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</si>
  <si>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</si>
  <si>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</si>
  <si>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</si>
  <si>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</si>
  <si>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</si>
  <si>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</si>
  <si>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</si>
  <si>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</si>
  <si>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</si>
  <si>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</si>
  <si>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</si>
  <si>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</si>
  <si>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</si>
  <si>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</si>
  <si>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</si>
  <si>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</si>
  <si>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</si>
  <si>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</si>
  <si>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</si>
  <si>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</si>
  <si>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</si>
  <si>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</si>
  <si>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</si>
  <si>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</si>
  <si>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</si>
  <si>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</si>
  <si>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</si>
  <si>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</si>
  <si>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</si>
  <si>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</si>
  <si>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</si>
  <si>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</si>
  <si>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</si>
  <si>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</si>
  <si>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</si>
  <si>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</si>
  <si>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</si>
  <si>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</si>
  <si>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</si>
  <si>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</si>
  <si>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</si>
  <si>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</si>
  <si>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</si>
  <si>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</si>
  <si>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</si>
  <si>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</si>
  <si>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</si>
  <si>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</si>
  <si>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</si>
  <si>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</si>
  <si>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</si>
  <si>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</si>
  <si>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</si>
  <si>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</si>
  <si>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</si>
  <si>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</si>
  <si>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</si>
  <si>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</si>
  <si>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</si>
  <si>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</si>
  <si>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</si>
  <si>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</si>
  <si>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</si>
  <si>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</si>
  <si>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</si>
  <si>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</si>
  <si>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</si>
  <si>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</si>
  <si>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</si>
  <si>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</si>
  <si>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</si>
  <si>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</si>
  <si>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</si>
  <si>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</si>
  <si>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</si>
  <si>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</si>
  <si>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</si>
  <si>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</si>
  <si>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</si>
  <si>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</si>
  <si>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</si>
  <si>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</si>
  <si>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</si>
  <si>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</si>
  <si>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</si>
  <si>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</si>
  <si>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</si>
  <si>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</si>
  <si>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</si>
  <si>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</si>
  <si>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</si>
  <si>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</si>
  <si>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</si>
  <si>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</si>
  <si>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</si>
  <si>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</si>
  <si>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</si>
  <si>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</si>
  <si>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</si>
  <si>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</si>
  <si>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</si>
  <si>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</si>
  <si>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</si>
  <si>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</si>
  <si>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</si>
  <si>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</si>
  <si>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</si>
  <si>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</si>
  <si>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</si>
  <si>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</si>
  <si>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</si>
  <si>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</si>
  <si>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</si>
  <si>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</si>
  <si>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</si>
  <si>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</si>
  <si>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</si>
  <si>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</si>
  <si>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</si>
  <si>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</si>
  <si>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</si>
  <si>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</si>
  <si>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</si>
  <si>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</si>
  <si>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</si>
  <si>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</si>
  <si>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</si>
  <si>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</si>
  <si>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</si>
  <si>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</si>
  <si>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</si>
  <si>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</si>
  <si>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</si>
  <si>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</si>
  <si>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</si>
  <si>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</si>
  <si>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</si>
  <si>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</si>
  <si>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</si>
  <si>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</si>
  <si>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</si>
  <si>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</si>
  <si>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</si>
  <si>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</si>
  <si>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</si>
  <si>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</si>
  <si>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</si>
  <si>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</si>
  <si>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</si>
  <si>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</si>
  <si>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</si>
  <si>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</si>
  <si>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</si>
  <si>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</si>
  <si>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</si>
  <si>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</si>
  <si>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</si>
  <si>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</si>
  <si>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</si>
  <si>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</si>
  <si>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</si>
  <si>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</si>
  <si>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</si>
  <si>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</si>
  <si>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</si>
  <si>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</si>
  <si>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</si>
  <si>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</si>
  <si>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</si>
  <si>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</si>
  <si>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</si>
  <si>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</si>
  <si>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</si>
  <si>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</si>
  <si>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</si>
  <si>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</si>
  <si>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</si>
  <si>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</si>
  <si>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</si>
  <si>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</si>
  <si>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</si>
  <si>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</si>
  <si>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</si>
  <si>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</si>
  <si>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</si>
  <si>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</si>
  <si>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</si>
  <si>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</si>
  <si>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</si>
  <si>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</si>
  <si>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</si>
  <si>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</si>
  <si>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</si>
  <si>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</si>
  <si>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</si>
  <si>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</si>
  <si>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</si>
  <si>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</si>
  <si>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</si>
  <si>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</si>
  <si>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</si>
  <si>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</si>
  <si>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</si>
  <si>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</si>
  <si>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</si>
  <si>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</si>
  <si>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</si>
  <si>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</si>
  <si>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</si>
  <si>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</si>
  <si>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</si>
  <si>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</si>
  <si>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</si>
  <si>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</si>
  <si>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</si>
  <si>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</si>
  <si>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</si>
  <si>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</si>
  <si>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</si>
  <si>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</si>
  <si>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</si>
  <si>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</si>
  <si>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</si>
  <si>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</si>
  <si>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</si>
  <si>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</si>
  <si>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</si>
  <si>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</si>
  <si>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</si>
  <si>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</si>
  <si>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</si>
  <si>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</si>
  <si>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</si>
  <si>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</si>
  <si>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</si>
  <si>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</si>
  <si>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</si>
  <si>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</si>
  <si>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</si>
  <si>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</si>
  <si>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</si>
  <si>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</si>
  <si>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</si>
  <si>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</si>
  <si>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</si>
  <si>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</si>
  <si>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</si>
  <si>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</si>
  <si>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</si>
  <si>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</si>
  <si>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</si>
  <si>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</si>
  <si>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</si>
  <si>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</si>
  <si>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</si>
  <si>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</si>
  <si>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</si>
  <si>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</si>
  <si>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</si>
  <si>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</si>
  <si>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</si>
  <si>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</si>
  <si>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</si>
  <si>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</si>
  <si>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</si>
  <si>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</si>
  <si>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</si>
  <si>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</si>
  <si>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</si>
  <si>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</si>
  <si>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</si>
  <si>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</si>
  <si>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</si>
  <si>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</si>
  <si>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</si>
  <si>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</si>
  <si>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</si>
  <si>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</si>
  <si>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</si>
  <si>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</si>
  <si>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</si>
  <si>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</si>
  <si>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</si>
  <si>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</si>
  <si>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</si>
  <si>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</si>
  <si>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</si>
  <si>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</si>
  <si>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</si>
  <si>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</si>
  <si>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</si>
  <si>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</si>
  <si>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</si>
  <si>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</si>
  <si>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</si>
  <si>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</si>
  <si>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</si>
  <si>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</si>
  <si>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</si>
  <si>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</si>
  <si>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</si>
  <si>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</si>
  <si>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</si>
  <si>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</si>
  <si>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</si>
  <si>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</si>
  <si>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</si>
  <si>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</si>
  <si>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</si>
  <si>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</si>
  <si>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</si>
  <si>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</si>
  <si>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</si>
  <si>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</si>
  <si>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</si>
  <si>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</si>
  <si>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</si>
  <si>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</si>
  <si>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</si>
  <si>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</si>
  <si>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</si>
  <si>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</si>
  <si>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</si>
  <si>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</si>
  <si>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</si>
  <si>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</si>
  <si>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</si>
  <si>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</si>
  <si>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</si>
  <si>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</si>
  <si>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</si>
  <si>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</si>
  <si>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</si>
  <si>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</si>
  <si>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</si>
  <si>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</si>
  <si>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</si>
  <si>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</si>
  <si>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</si>
  <si>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</si>
  <si>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</si>
  <si>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</si>
  <si>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</si>
  <si>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</si>
  <si>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</si>
  <si>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</si>
  <si>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</si>
  <si>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</si>
  <si>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</si>
  <si>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</si>
  <si>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</si>
  <si>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</si>
  <si>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</si>
  <si>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</si>
  <si>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</si>
  <si>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</si>
  <si>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</si>
  <si>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</si>
  <si>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</si>
  <si>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</si>
  <si>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</si>
  <si>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</si>
  <si>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</si>
  <si>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</si>
  <si>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</si>
  <si>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</si>
  <si>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</si>
  <si>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</si>
  <si>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</si>
  <si>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</si>
  <si>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</si>
  <si>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</si>
  <si>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</si>
  <si>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</si>
  <si>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</si>
  <si>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</si>
  <si>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</si>
  <si>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</si>
  <si>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</si>
  <si>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</si>
  <si>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</si>
  <si>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</si>
  <si>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</si>
  <si>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</si>
  <si>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</si>
  <si>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</si>
  <si>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</si>
  <si>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</si>
  <si>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</si>
  <si>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</si>
  <si>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</si>
  <si>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</si>
  <si>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</si>
  <si>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</si>
  <si>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</si>
  <si>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</si>
  <si>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</si>
  <si>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</si>
  <si>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</si>
  <si>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</si>
  <si>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</si>
  <si>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</si>
  <si>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</si>
  <si>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</si>
  <si>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</si>
  <si>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</si>
  <si>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</si>
  <si>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</si>
  <si>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</si>
  <si>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</si>
  <si>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</si>
  <si>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</si>
  <si>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</si>
  <si>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</si>
  <si>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</si>
  <si>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</si>
  <si>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</si>
  <si>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</si>
  <si>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</si>
  <si>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</si>
  <si>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</si>
  <si>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</si>
  <si>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</si>
  <si>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</si>
  <si>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</si>
  <si>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</si>
  <si>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</si>
  <si>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</si>
  <si>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</si>
  <si>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</si>
  <si>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</si>
  <si>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</si>
  <si>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</si>
  <si>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</si>
  <si>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</si>
  <si>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</si>
  <si>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</si>
  <si>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</si>
  <si>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</si>
  <si>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</si>
  <si>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</si>
  <si>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</si>
  <si>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</si>
  <si>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</si>
  <si>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</si>
  <si>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</si>
  <si>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</si>
  <si>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</si>
  <si>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</si>
  <si>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</si>
  <si>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</si>
  <si>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</si>
  <si>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</si>
  <si>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</si>
  <si>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</si>
  <si>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</si>
  <si>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</si>
  <si>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</si>
  <si>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</si>
  <si>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</si>
  <si>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</si>
  <si>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</si>
  <si>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</si>
  <si>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</si>
  <si>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</si>
  <si>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</si>
  <si>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</si>
  <si>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</si>
  <si>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</si>
  <si>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</si>
  <si>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</si>
  <si>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</si>
  <si>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</si>
  <si>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</si>
  <si>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</si>
  <si>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</si>
  <si>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</si>
  <si>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</si>
  <si>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</si>
  <si>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</si>
  <si>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</si>
  <si>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</si>
  <si>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</si>
  <si>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</si>
  <si>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</si>
  <si>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</si>
  <si>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</si>
  <si>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</si>
  <si>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</si>
  <si>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</si>
  <si>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</si>
  <si>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</si>
  <si>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</si>
  <si>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</si>
  <si>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</si>
  <si>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</si>
  <si>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</si>
  <si>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</si>
  <si>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</si>
  <si>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</si>
  <si>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</si>
  <si>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</si>
  <si>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</si>
  <si>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</si>
  <si>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</si>
  <si>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</si>
  <si>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</si>
  <si>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</si>
  <si>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</si>
  <si>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</si>
  <si>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</si>
  <si>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</si>
  <si>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</si>
  <si>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</si>
  <si>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</si>
  <si>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</si>
  <si>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</si>
  <si>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</si>
  <si>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</si>
  <si>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</si>
  <si>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</si>
  <si>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</si>
  <si>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</si>
  <si>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</si>
  <si>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</si>
  <si>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</si>
  <si>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</si>
  <si>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</si>
  <si>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</si>
  <si>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</si>
  <si>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</si>
  <si>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</si>
  <si>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</si>
  <si>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</si>
  <si>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</si>
  <si>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</si>
  <si>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</si>
  <si>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</si>
  <si>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</si>
  <si>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</si>
  <si>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</si>
  <si>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</si>
  <si>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</si>
  <si>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</si>
  <si>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</si>
  <si>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</si>
  <si>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</si>
  <si>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</si>
  <si>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</si>
  <si>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</si>
  <si>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</si>
  <si>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</si>
  <si>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</si>
  <si>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</si>
  <si>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</si>
  <si>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</si>
  <si>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</si>
  <si>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</si>
  <si>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</si>
  <si>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</si>
  <si>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</si>
  <si>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</si>
  <si>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</si>
  <si>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</si>
  <si>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</si>
  <si>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</si>
  <si>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</si>
  <si>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</si>
  <si>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</si>
  <si>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</si>
  <si>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</si>
  <si>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</si>
  <si>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</si>
  <si>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</si>
  <si>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</si>
  <si>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</si>
  <si>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</si>
  <si>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</si>
  <si>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</si>
  <si>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</si>
  <si>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</si>
  <si>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</si>
  <si>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</si>
  <si>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</si>
  <si>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</si>
  <si>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</si>
  <si>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</si>
  <si>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</si>
  <si>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</si>
  <si>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</si>
  <si>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</si>
  <si>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</si>
  <si>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</si>
  <si>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</si>
  <si>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</si>
  <si>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</si>
  <si>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</si>
  <si>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</si>
  <si>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</si>
  <si>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</si>
  <si>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</si>
  <si>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</si>
  <si>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</si>
  <si>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</si>
  <si>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</si>
  <si>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</si>
  <si>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</si>
  <si>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</si>
  <si>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</si>
  <si>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</si>
  <si>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</si>
  <si>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</si>
  <si>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</si>
  <si>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</si>
  <si>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</si>
  <si>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</si>
  <si>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</si>
  <si>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</si>
  <si>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</si>
  <si>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</si>
  <si>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</si>
  <si>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</si>
  <si>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</si>
  <si>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</si>
  <si>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</si>
  <si>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</si>
  <si>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</si>
  <si>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</si>
  <si>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</si>
  <si>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</si>
  <si>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</si>
  <si>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</si>
  <si>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</si>
  <si>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</si>
  <si>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</si>
  <si>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</si>
  <si>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</si>
  <si>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</si>
  <si>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</si>
  <si>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</si>
  <si>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</si>
  <si>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</si>
  <si>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</si>
  <si>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</si>
  <si>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</si>
  <si>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</si>
  <si>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</si>
  <si>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</si>
  <si>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</si>
  <si>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</si>
  <si>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</si>
  <si>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</si>
  <si>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</si>
  <si>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</si>
  <si>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</si>
  <si>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</si>
  <si>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</si>
  <si>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</si>
  <si>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</si>
  <si>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</si>
  <si>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</si>
  <si>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</si>
  <si>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</si>
  <si>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</si>
  <si>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</si>
  <si>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</si>
  <si>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</si>
  <si>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</si>
  <si>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</si>
  <si>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</si>
  <si>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</si>
  <si>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</si>
  <si>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</si>
  <si>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</si>
  <si>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</si>
  <si>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</si>
  <si>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</si>
  <si>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</si>
  <si>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</si>
  <si>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</si>
  <si>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</si>
  <si>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</si>
  <si>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</si>
  <si>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</si>
  <si>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</si>
  <si>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</si>
  <si>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</si>
  <si>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</si>
  <si>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</si>
  <si>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</si>
  <si>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</si>
  <si>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</si>
  <si>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</si>
  <si>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</si>
  <si>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</si>
  <si>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</si>
  <si>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</si>
  <si>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</si>
  <si>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</si>
  <si>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</si>
  <si>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</si>
  <si>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</si>
  <si>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</si>
  <si>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</si>
  <si>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</si>
  <si>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</si>
  <si>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</si>
  <si>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</si>
  <si>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</si>
  <si>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</si>
  <si>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</si>
  <si>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</si>
  <si>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</si>
  <si>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</si>
  <si>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</si>
  <si>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</si>
  <si>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</si>
  <si>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</si>
  <si>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</si>
  <si>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</si>
  <si>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</si>
  <si>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</si>
  <si>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</si>
  <si>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</si>
  <si>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</si>
  <si>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</si>
  <si>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</si>
  <si>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</si>
  <si>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</si>
  <si>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</si>
  <si>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</si>
  <si>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</si>
  <si>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</si>
  <si>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</si>
  <si>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</si>
  <si>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</si>
  <si>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</si>
  <si>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</si>
  <si>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</si>
  <si>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</si>
  <si>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</si>
  <si>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</si>
  <si>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</si>
  <si>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</si>
  <si>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</si>
  <si>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</si>
  <si>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</si>
  <si>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</si>
  <si>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</si>
  <si>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</si>
  <si>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</si>
  <si>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</si>
  <si>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</si>
  <si>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</si>
  <si>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</si>
  <si>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</si>
  <si>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</si>
  <si>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</si>
  <si>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</si>
  <si>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</si>
  <si>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</si>
  <si>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</si>
  <si>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</si>
  <si>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</si>
  <si>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</si>
  <si>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</si>
  <si>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</si>
  <si>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</si>
  <si>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</si>
  <si>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</si>
  <si>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</si>
  <si>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</si>
  <si>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</si>
  <si>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</si>
  <si>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</si>
  <si>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</si>
  <si>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</si>
  <si>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</si>
  <si>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</si>
  <si>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</si>
  <si>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</si>
  <si>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</si>
  <si>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</si>
  <si>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</si>
  <si>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</si>
  <si>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</si>
  <si>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</si>
  <si>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</si>
  <si>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</si>
  <si>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</si>
  <si>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</si>
  <si>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</si>
  <si>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</si>
  <si>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</si>
  <si>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</si>
  <si>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</si>
  <si>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</si>
  <si>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</si>
  <si>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</si>
  <si>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</si>
  <si>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</si>
  <si>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</si>
  <si>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</si>
  <si>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</si>
  <si>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</si>
  <si>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</si>
  <si>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</si>
  <si>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</si>
  <si>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</si>
  <si>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</si>
  <si>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</si>
  <si>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</si>
  <si>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</si>
  <si>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</si>
  <si>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</si>
  <si>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</si>
  <si>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</si>
  <si>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</si>
  <si>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</si>
  <si>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</si>
  <si>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</si>
  <si>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</si>
  <si>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</si>
  <si>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</si>
  <si>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</si>
  <si>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</si>
  <si>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</si>
  <si>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</si>
  <si>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</si>
  <si>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</si>
  <si>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</si>
  <si>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</si>
  <si>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</si>
  <si>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</si>
  <si>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</si>
  <si>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</si>
  <si>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</si>
  <si>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</si>
  <si>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</si>
  <si>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</si>
  <si>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</si>
  <si>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</si>
  <si>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</si>
  <si>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</si>
  <si>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</si>
  <si>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</si>
  <si>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</si>
  <si>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</si>
  <si>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</si>
  <si>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</si>
  <si>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</si>
  <si>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</si>
  <si>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</si>
  <si>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</si>
  <si>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</si>
  <si>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</si>
  <si>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</si>
  <si>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</si>
  <si>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</si>
  <si>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</si>
  <si>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</si>
  <si>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</si>
  <si>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</si>
  <si>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</si>
  <si>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</si>
  <si>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</si>
  <si>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</si>
  <si>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</si>
  <si>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</si>
  <si>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</si>
  <si>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</si>
  <si>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</si>
  <si>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</si>
  <si>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</si>
  <si>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</si>
  <si>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</si>
  <si>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</si>
  <si>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</si>
  <si>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</si>
  <si>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</si>
  <si>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</si>
  <si>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</si>
  <si>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</si>
  <si>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</si>
  <si>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</si>
  <si>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</si>
  <si>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</si>
  <si>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</si>
  <si>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</si>
  <si>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</si>
  <si>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</si>
  <si>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</si>
  <si>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</si>
  <si>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</si>
  <si>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</si>
  <si>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</si>
  <si>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</si>
  <si>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</si>
  <si>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</si>
  <si>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</si>
  <si>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</si>
  <si>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</si>
  <si>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</si>
  <si>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</si>
  <si>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</si>
  <si>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</si>
  <si>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</si>
  <si>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</si>
  <si>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</si>
  <si>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</si>
  <si>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</si>
  <si>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</si>
  <si>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</si>
  <si>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</si>
  <si>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</si>
  <si>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</si>
  <si>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</si>
  <si>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</si>
  <si>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</si>
  <si>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</si>
  <si>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</si>
  <si>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</si>
  <si>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</si>
  <si>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</si>
  <si>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</si>
  <si>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</si>
  <si>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</si>
  <si>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</si>
  <si>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</si>
  <si>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</si>
  <si>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</si>
  <si>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</si>
  <si>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</si>
  <si>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</si>
  <si>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</si>
  <si>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</si>
  <si>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</si>
  <si>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</si>
  <si>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</si>
  <si>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</si>
  <si>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</si>
  <si>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</si>
  <si>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</si>
  <si>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</si>
  <si>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</si>
  <si>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</si>
  <si>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</si>
  <si>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</si>
  <si>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</si>
  <si>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</si>
  <si>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</si>
  <si>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</si>
  <si>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</si>
  <si>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</si>
  <si>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</si>
  <si>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</si>
  <si>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</si>
  <si>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</si>
  <si>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</si>
  <si>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</si>
  <si>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</si>
  <si>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</si>
  <si>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</si>
  <si>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</si>
  <si>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</si>
  <si>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</si>
  <si>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</si>
  <si>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</si>
  <si>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</si>
  <si>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</si>
  <si>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</si>
  <si>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</si>
  <si>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</si>
  <si>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</si>
  <si>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</si>
  <si>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</si>
  <si>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</si>
  <si>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</si>
  <si>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</si>
  <si>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</si>
  <si>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</si>
  <si>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</si>
  <si>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</si>
  <si>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</si>
  <si>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</si>
  <si>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</si>
  <si>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</si>
  <si>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</si>
  <si>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</si>
  <si>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</si>
  <si>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</si>
  <si>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</si>
  <si>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</si>
  <si>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</si>
  <si>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</si>
  <si>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</si>
  <si>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</si>
  <si>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</si>
  <si>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</si>
  <si>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</si>
  <si>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</si>
  <si>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</si>
  <si>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</si>
  <si>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</si>
  <si>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</si>
  <si>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</si>
  <si>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</si>
  <si>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</si>
  <si>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</si>
  <si>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</si>
  <si>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</si>
  <si>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</si>
  <si>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</si>
  <si>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</si>
  <si>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</si>
  <si>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</si>
  <si>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</si>
  <si>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</si>
  <si>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</si>
  <si>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</si>
  <si>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</si>
  <si>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</si>
  <si>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</si>
  <si>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</si>
  <si>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</si>
  <si>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</si>
  <si>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</si>
  <si>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</si>
  <si>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</si>
  <si>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</si>
  <si>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</si>
  <si>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</si>
  <si>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</si>
  <si>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</si>
  <si>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</si>
  <si>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</si>
  <si>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</si>
  <si>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</si>
  <si>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</si>
  <si>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</si>
  <si>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</si>
  <si>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</si>
  <si>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</si>
  <si>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</si>
  <si>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</si>
  <si>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</si>
  <si>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</si>
  <si>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</si>
  <si>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</si>
  <si>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</si>
  <si>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</si>
  <si>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</si>
  <si>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</si>
  <si>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</si>
  <si>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</si>
  <si>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</si>
  <si>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</si>
  <si>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</si>
  <si>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</si>
  <si>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</si>
  <si>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</si>
  <si>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</si>
  <si>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</si>
  <si>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</si>
  <si>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</si>
  <si>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</si>
  <si>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</si>
  <si>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</si>
  <si>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</si>
  <si>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</si>
  <si>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</si>
  <si>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</si>
  <si>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</si>
  <si>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</si>
  <si>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</si>
  <si>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</si>
  <si>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</si>
  <si>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</si>
  <si>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</si>
  <si>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</si>
  <si>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</si>
  <si>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</si>
  <si>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</si>
  <si>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</si>
  <si>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</si>
  <si>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</si>
  <si>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</si>
  <si>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</si>
  <si>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</si>
  <si>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</si>
  <si>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</si>
  <si>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</si>
  <si>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</si>
  <si>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</si>
  <si>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</si>
  <si>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</si>
  <si>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</si>
  <si>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</si>
  <si>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</si>
  <si>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</si>
  <si>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</si>
  <si>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</si>
  <si>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</si>
  <si>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</si>
  <si>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</si>
  <si>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</si>
  <si>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</si>
  <si>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</si>
  <si>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</si>
  <si>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</si>
  <si>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</si>
  <si>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</si>
  <si>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</si>
  <si>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</si>
  <si>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</si>
  <si>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</si>
  <si>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</si>
  <si>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</si>
  <si>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</si>
  <si>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</si>
  <si>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</si>
  <si>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</si>
  <si>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</si>
  <si>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</si>
  <si>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</si>
  <si>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</si>
  <si>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</si>
  <si>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</si>
  <si>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</si>
  <si>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</si>
  <si>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</si>
  <si>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</si>
  <si>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</si>
  <si>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</si>
  <si>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</si>
  <si>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</si>
  <si>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</si>
  <si>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</si>
  <si>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</si>
  <si>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</si>
  <si>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</si>
  <si>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</si>
  <si>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</si>
  <si>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</si>
  <si>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</si>
  <si>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</si>
  <si>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</si>
  <si>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</si>
  <si>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</si>
  <si>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</si>
  <si>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</si>
  <si>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</si>
  <si>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</si>
  <si>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</si>
  <si>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</si>
  <si>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</si>
  <si>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</si>
  <si>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</si>
  <si>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</si>
  <si>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</si>
  <si>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</si>
  <si>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</si>
  <si>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</si>
  <si>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</si>
  <si>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</si>
  <si>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</si>
  <si>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</si>
  <si>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</si>
  <si>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</si>
  <si>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</si>
  <si>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</si>
  <si>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</si>
  <si>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</si>
  <si>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</si>
  <si>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</si>
  <si>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</si>
  <si>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</si>
  <si>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</si>
  <si>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</si>
  <si>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</si>
  <si>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</si>
  <si>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</si>
  <si>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</si>
  <si>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</si>
  <si>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</si>
  <si>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</si>
  <si>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</si>
  <si>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</si>
  <si>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</si>
  <si>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</si>
  <si>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</si>
  <si>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</si>
  <si>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</si>
  <si>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</si>
  <si>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</si>
  <si>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</si>
  <si>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</si>
  <si>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</si>
  <si>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</si>
  <si>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</si>
  <si>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</si>
  <si>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</si>
  <si>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</si>
  <si>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</si>
  <si>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</si>
  <si>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</si>
  <si>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</si>
  <si>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</si>
  <si>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</si>
  <si>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</si>
  <si>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</si>
  <si>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</si>
  <si>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</si>
  <si>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</si>
  <si>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</si>
  <si>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</si>
  <si>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</si>
  <si>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</si>
  <si>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</si>
  <si>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</si>
  <si>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</si>
  <si>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</si>
  <si>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</si>
  <si>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</si>
  <si>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</si>
  <si>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</si>
  <si>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</si>
  <si>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</si>
  <si>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</si>
  <si>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</si>
  <si>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</si>
  <si>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</si>
  <si>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</si>
  <si>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</si>
  <si>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</si>
  <si>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</si>
  <si>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</si>
  <si>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</si>
  <si>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</si>
  <si>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</si>
  <si>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</si>
  <si>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</si>
  <si>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</si>
  <si>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</si>
  <si>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</si>
  <si>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</si>
  <si>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</si>
  <si>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</si>
  <si>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</si>
  <si>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</si>
  <si>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</si>
  <si>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</si>
  <si>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</si>
  <si>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</si>
  <si>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</si>
  <si>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</si>
  <si>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</si>
  <si>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</si>
  <si>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</si>
  <si>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</si>
  <si>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</si>
  <si>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</si>
  <si>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</si>
  <si>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</si>
  <si>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</si>
  <si>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</si>
  <si>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</si>
  <si>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</si>
  <si>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</si>
  <si>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</si>
  <si>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</si>
  <si>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</si>
  <si>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</si>
  <si>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</si>
  <si>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</si>
  <si>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</si>
  <si>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</si>
  <si>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</si>
  <si>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</si>
  <si>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</si>
  <si>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</si>
  <si>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</si>
  <si>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</si>
  <si>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</si>
  <si>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</si>
  <si>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</si>
  <si>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</si>
  <si>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</si>
  <si>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</si>
  <si>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</si>
  <si>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</si>
  <si>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</si>
  <si>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</si>
  <si>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</si>
  <si>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</si>
  <si>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</si>
  <si>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</si>
  <si>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</si>
  <si>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</si>
  <si>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</si>
  <si>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</si>
  <si>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</si>
  <si>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</si>
  <si>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</si>
  <si>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</si>
  <si>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</si>
  <si>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</si>
  <si>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</si>
  <si>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</si>
  <si>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</si>
  <si>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</si>
  <si>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</si>
  <si>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</si>
  <si>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</si>
  <si>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</si>
  <si>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</si>
  <si>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</si>
  <si>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</si>
  <si>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</si>
  <si>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</si>
  <si>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</si>
  <si>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</si>
  <si>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</si>
  <si>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</si>
  <si>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</si>
  <si>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</si>
  <si>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</si>
  <si>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</si>
  <si>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</si>
  <si>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</si>
  <si>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</si>
  <si>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</si>
  <si>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</si>
  <si>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</si>
  <si>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</si>
  <si>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</si>
  <si>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</si>
  <si>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</si>
  <si>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</si>
  <si>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</si>
  <si>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</si>
  <si>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</si>
  <si>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</si>
  <si>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</si>
  <si>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</si>
  <si>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</si>
  <si>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</si>
  <si>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</si>
  <si>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</si>
  <si>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</si>
  <si>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</si>
  <si>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</si>
  <si>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</si>
  <si>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</si>
  <si>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</si>
  <si>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</si>
  <si>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</si>
  <si>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</si>
  <si>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</si>
  <si>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</si>
  <si>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</si>
  <si>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</si>
  <si>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</si>
  <si>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</si>
  <si>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</si>
  <si>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</si>
  <si>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</si>
  <si>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</si>
  <si>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</si>
  <si>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</si>
  <si>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</si>
  <si>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</si>
  <si>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</si>
  <si>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</si>
  <si>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</si>
  <si>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</si>
  <si>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</si>
  <si>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</si>
  <si>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</si>
  <si>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</si>
  <si>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</si>
  <si>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</si>
  <si>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</si>
  <si>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</si>
  <si>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</si>
  <si>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</si>
  <si>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</si>
  <si>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</si>
  <si>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</si>
  <si>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</si>
  <si>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</si>
  <si>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</si>
  <si>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</si>
  <si>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</si>
  <si>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</si>
  <si>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</si>
  <si>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</si>
  <si>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</si>
  <si>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</si>
  <si>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</si>
  <si>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</si>
  <si>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</si>
  <si>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</si>
  <si>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</si>
  <si>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</si>
  <si>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</si>
  <si>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</si>
  <si>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</si>
  <si>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</si>
  <si>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</si>
  <si>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</si>
  <si>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</si>
  <si>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</si>
  <si>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</si>
  <si>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</si>
  <si>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</si>
  <si>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</si>
  <si>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</si>
  <si>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</si>
  <si>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</si>
  <si>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</si>
  <si>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</si>
  <si>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</si>
  <si>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</si>
  <si>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</si>
  <si>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</si>
  <si>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</si>
  <si>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</si>
  <si>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</si>
  <si>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</si>
  <si>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</si>
  <si>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</si>
  <si>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</si>
  <si>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</si>
  <si>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</si>
  <si>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</si>
  <si>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</si>
  <si>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</si>
  <si>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</si>
  <si>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</si>
  <si>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</si>
  <si>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</si>
  <si>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</si>
  <si>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</si>
  <si>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</si>
  <si>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</si>
  <si>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</si>
  <si>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</si>
  <si>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</si>
  <si>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</si>
  <si>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</si>
  <si>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</si>
  <si>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</si>
  <si>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</si>
  <si>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</si>
  <si>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</si>
  <si>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</si>
  <si>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</si>
  <si>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</si>
  <si>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</si>
  <si>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</si>
  <si>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</si>
  <si>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</si>
  <si>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</si>
  <si>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</si>
  <si>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</si>
  <si>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</si>
  <si>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</si>
  <si>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</si>
  <si>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</si>
  <si>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</si>
  <si>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</si>
  <si>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</si>
  <si>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</si>
  <si>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</si>
  <si>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</si>
  <si>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</si>
  <si>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</si>
  <si>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</si>
  <si>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</si>
  <si>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</si>
  <si>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</si>
  <si>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</si>
  <si>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</si>
  <si>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</si>
  <si>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</si>
  <si>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</si>
  <si>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</si>
  <si>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</si>
  <si>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</si>
  <si>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</si>
  <si>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</si>
  <si>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</si>
  <si>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</si>
  <si>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</si>
  <si>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</si>
  <si>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</si>
  <si>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</si>
  <si>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</si>
  <si>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</si>
  <si>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</si>
  <si>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</si>
  <si>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</si>
  <si>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</si>
  <si>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</si>
  <si>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</si>
  <si>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</si>
  <si>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</si>
  <si>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</si>
  <si>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</si>
  <si>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</si>
  <si>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</si>
  <si>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</si>
  <si>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</si>
  <si>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</si>
  <si>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</si>
  <si>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</si>
  <si>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</si>
  <si>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</si>
  <si>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</si>
  <si>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</si>
  <si>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</si>
  <si>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</si>
  <si>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</si>
  <si>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</si>
  <si>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</si>
  <si>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</si>
  <si>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</si>
  <si>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</si>
  <si>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</si>
  <si>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</si>
  <si>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</si>
  <si>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</si>
  <si>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</si>
  <si>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</si>
  <si>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</si>
  <si>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</si>
  <si>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</si>
  <si>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</si>
  <si>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</si>
  <si>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</si>
  <si>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</si>
  <si>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</si>
  <si>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</si>
  <si>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</si>
  <si>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</si>
  <si>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</si>
  <si>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</si>
  <si>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</si>
  <si>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</si>
  <si>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</si>
  <si>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</si>
  <si>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</si>
  <si>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</si>
  <si>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</si>
  <si>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</si>
  <si>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</si>
  <si>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</si>
  <si>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</si>
  <si>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</si>
  <si>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</si>
  <si>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</si>
  <si>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</si>
  <si>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</si>
  <si>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</si>
  <si>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</si>
  <si>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</si>
  <si>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</si>
  <si>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</si>
  <si>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</si>
  <si>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</si>
  <si>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</si>
  <si>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</si>
  <si>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</si>
  <si>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</si>
  <si>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</si>
  <si>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</si>
  <si>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</si>
  <si>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</si>
  <si>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</si>
  <si>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</si>
  <si>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</si>
  <si>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</si>
  <si>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</si>
  <si>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</si>
  <si>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</si>
  <si>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</si>
  <si>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</si>
  <si>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</si>
  <si>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</si>
  <si>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</si>
  <si>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</si>
  <si>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</si>
  <si>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</si>
  <si>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</si>
  <si>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</si>
  <si>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</si>
  <si>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</si>
  <si>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</si>
  <si>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</si>
  <si>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</si>
  <si>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</si>
  <si>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</si>
  <si>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</si>
  <si>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</si>
  <si>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</si>
  <si>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</si>
  <si>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</si>
  <si>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</si>
  <si>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</si>
  <si>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</si>
  <si>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</si>
  <si>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</si>
  <si>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</si>
  <si>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</si>
  <si>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</si>
  <si>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</si>
  <si>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</si>
  <si>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</si>
  <si>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</si>
  <si>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</si>
  <si>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</si>
  <si>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</si>
  <si>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</si>
  <si>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</si>
  <si>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</si>
  <si>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</si>
  <si>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</si>
  <si>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</si>
  <si>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</si>
  <si>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</si>
  <si>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</si>
  <si>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</si>
  <si>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</si>
  <si>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</si>
  <si>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</si>
  <si>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</si>
  <si>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</si>
  <si>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</si>
  <si>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</si>
  <si>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</si>
  <si>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</si>
  <si>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</si>
  <si>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</si>
  <si>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</si>
  <si>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</si>
  <si>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</si>
  <si>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</si>
  <si>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</si>
  <si>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</si>
  <si>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</si>
  <si>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</si>
  <si>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</si>
  <si>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</si>
  <si>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</si>
  <si>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</si>
  <si>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</si>
  <si>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</si>
  <si>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</si>
  <si>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</si>
  <si>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</si>
  <si>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</si>
  <si>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</si>
  <si>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</si>
  <si>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</si>
  <si>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</si>
  <si>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</si>
  <si>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</si>
  <si>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</si>
  <si>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</si>
  <si>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</si>
  <si>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</si>
  <si>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</si>
  <si>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</si>
  <si>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</si>
  <si>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</si>
  <si>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</si>
  <si>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</si>
  <si>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</si>
  <si>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</si>
  <si>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</si>
  <si>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</si>
  <si>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</si>
  <si>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</si>
  <si>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</si>
  <si>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</si>
  <si>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</si>
  <si>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</si>
  <si>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</si>
  <si>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</si>
  <si>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</si>
  <si>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</si>
  <si>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</si>
  <si>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</si>
  <si>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</si>
  <si>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</si>
  <si>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</si>
  <si>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</si>
  <si>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</si>
  <si>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</si>
  <si>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</si>
  <si>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</si>
  <si>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</si>
  <si>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</si>
  <si>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</si>
  <si>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</si>
  <si>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</si>
  <si>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</si>
  <si>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</si>
  <si>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</si>
  <si>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</si>
  <si>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</si>
  <si>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</si>
  <si>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</si>
  <si>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</si>
  <si>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</si>
  <si>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</si>
  <si>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</si>
  <si>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</si>
  <si>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</si>
  <si>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</si>
  <si>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</si>
  <si>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</si>
  <si>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</si>
  <si>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</si>
  <si>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</si>
  <si>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</si>
  <si>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</si>
  <si>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</si>
  <si>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</si>
  <si>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</si>
  <si>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</si>
  <si>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</si>
  <si>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</si>
  <si>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</si>
  <si>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</si>
  <si>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</si>
  <si>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</si>
  <si>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</si>
  <si>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</si>
  <si>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</si>
  <si>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</si>
  <si>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</si>
  <si>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</si>
  <si>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</si>
  <si>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</si>
  <si>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</si>
  <si>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</si>
  <si>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</si>
  <si>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</si>
  <si>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</si>
  <si>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</si>
  <si>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</si>
  <si>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</si>
  <si>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</si>
  <si>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</si>
  <si>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</si>
  <si>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</si>
  <si>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</si>
  <si>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</si>
  <si>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</si>
  <si>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</si>
  <si>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</si>
  <si>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</si>
  <si>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</si>
  <si>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</si>
  <si>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</si>
  <si>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</si>
  <si>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</si>
  <si>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</si>
  <si>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</si>
  <si>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</si>
  <si>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</si>
  <si>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</si>
  <si>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</si>
  <si>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</si>
  <si>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</si>
  <si>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</si>
  <si>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</si>
  <si>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</si>
  <si>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</si>
  <si>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</si>
  <si>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</si>
  <si>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</si>
  <si>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</si>
  <si>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</si>
  <si>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</si>
  <si>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</si>
  <si>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</si>
  <si>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</si>
  <si>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</si>
  <si>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</si>
  <si>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</si>
  <si>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</si>
  <si>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</si>
  <si>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</si>
  <si>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</si>
  <si>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</si>
  <si>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</si>
  <si>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</si>
  <si>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</si>
  <si>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</si>
  <si>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</si>
  <si>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</si>
  <si>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</si>
  <si>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</si>
  <si>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</si>
  <si>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</si>
  <si>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</si>
  <si>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</si>
  <si>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</si>
  <si>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</si>
  <si>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</si>
  <si>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</si>
  <si>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</si>
  <si>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</si>
  <si>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</si>
  <si>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</si>
  <si>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</si>
  <si>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</si>
  <si>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</si>
  <si>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</si>
  <si>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</si>
  <si>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</si>
  <si>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</si>
  <si>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</si>
  <si>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</si>
  <si>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</si>
  <si>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</si>
  <si>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</si>
  <si>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</si>
  <si>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</si>
  <si>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</si>
  <si>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</si>
  <si>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</si>
  <si>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</si>
  <si>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</si>
  <si>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</si>
  <si>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</si>
  <si>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</si>
  <si>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</si>
  <si>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</si>
  <si>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</si>
  <si>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</si>
  <si>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</si>
  <si>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</si>
  <si>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</si>
  <si>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</si>
  <si>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</si>
  <si>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</si>
  <si>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</si>
  <si>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</si>
  <si>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</si>
  <si>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</si>
  <si>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</si>
  <si>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</si>
  <si>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</si>
  <si>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</si>
  <si>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</si>
  <si>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</si>
  <si>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</si>
  <si>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</si>
  <si>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</si>
  <si>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</si>
  <si>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</si>
  <si>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</si>
  <si>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</si>
  <si>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</si>
  <si>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</si>
  <si>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</si>
  <si>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</si>
  <si>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</si>
  <si>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</si>
  <si>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</si>
  <si>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</si>
  <si>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</si>
  <si>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</si>
  <si>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</si>
  <si>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</si>
  <si>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</si>
  <si>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</si>
  <si>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</si>
  <si>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</si>
  <si>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</si>
  <si>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</si>
  <si>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</si>
  <si>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</si>
  <si>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</si>
  <si>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</si>
  <si>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</si>
  <si>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</si>
  <si>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</si>
  <si>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</si>
  <si>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</si>
  <si>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</si>
  <si>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</si>
  <si>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</si>
  <si>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</si>
  <si>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</si>
  <si>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</si>
  <si>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</si>
  <si>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</si>
  <si>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</si>
  <si>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</si>
  <si>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</si>
  <si>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</si>
  <si>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</si>
  <si>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</si>
  <si>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</si>
  <si>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</si>
  <si>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</si>
  <si>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</si>
  <si>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</si>
  <si>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</si>
  <si>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</si>
  <si>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</si>
  <si>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</si>
  <si>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</si>
  <si>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</si>
  <si>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</si>
  <si>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</si>
  <si>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</si>
  <si>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</si>
  <si>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</si>
  <si>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</si>
  <si>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</si>
  <si>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</si>
  <si>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</si>
  <si>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</si>
  <si>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</si>
  <si>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</si>
  <si>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</si>
  <si>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</si>
  <si>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</si>
  <si>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</si>
  <si>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</si>
  <si>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</si>
  <si>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</si>
  <si>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</si>
  <si>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</si>
  <si>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</si>
  <si>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</si>
  <si>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</si>
  <si>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</si>
  <si>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</si>
  <si>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</si>
  <si>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</si>
  <si>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</si>
  <si>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</si>
  <si>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</si>
  <si>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</si>
  <si>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</si>
  <si>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</si>
  <si>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</si>
  <si>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</si>
  <si>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</si>
  <si>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</si>
  <si>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</si>
  <si>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</si>
  <si>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</si>
  <si>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</si>
  <si>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</si>
  <si>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</si>
  <si>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</si>
  <si>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</si>
  <si>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</si>
  <si>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</si>
  <si>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</si>
  <si>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</si>
  <si>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</si>
  <si>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</si>
  <si>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</si>
  <si>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</si>
  <si>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</si>
  <si>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</si>
  <si>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</si>
  <si>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</si>
  <si>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</si>
  <si>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</si>
  <si>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</si>
  <si>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</si>
  <si>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</si>
  <si>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</si>
  <si>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</si>
  <si>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</si>
  <si>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</si>
  <si>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</si>
  <si>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</si>
  <si>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</si>
  <si>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</si>
  <si>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</si>
  <si>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</si>
  <si>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</si>
  <si>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</si>
  <si>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</si>
  <si>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</si>
  <si>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</si>
  <si>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</si>
  <si>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</si>
  <si>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</si>
  <si>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</si>
  <si>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</si>
  <si>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</si>
  <si>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</si>
  <si>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</si>
  <si>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</si>
  <si>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</si>
  <si>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</si>
  <si>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</si>
  <si>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</si>
  <si>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</si>
  <si>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</si>
  <si>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</si>
  <si>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</si>
  <si>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</si>
  <si>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</si>
  <si>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</si>
  <si>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</si>
  <si>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</si>
  <si>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</si>
  <si>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</si>
  <si>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</si>
  <si>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</si>
  <si>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</si>
  <si>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</si>
  <si>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</si>
  <si>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</si>
  <si>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</si>
  <si>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</si>
  <si>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</si>
  <si>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</si>
  <si>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</si>
  <si>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</si>
  <si>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</si>
  <si>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</si>
  <si>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</si>
  <si>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</si>
  <si>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</si>
  <si>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</si>
  <si>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</si>
  <si>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</si>
  <si>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</si>
  <si>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</si>
  <si>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</si>
  <si>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</si>
  <si>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</si>
  <si>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</si>
  <si>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</si>
  <si>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</si>
  <si>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</si>
  <si>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</si>
  <si>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</si>
  <si>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</si>
  <si>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</si>
  <si>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</si>
  <si>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</si>
  <si>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</si>
  <si>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</si>
  <si>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</si>
  <si>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</si>
  <si>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</si>
  <si>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</si>
  <si>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</si>
  <si>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</si>
  <si>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</si>
  <si>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</si>
  <si>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</si>
  <si>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</si>
  <si>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</si>
  <si>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</si>
  <si>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</si>
  <si>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</si>
  <si>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</si>
  <si>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</si>
  <si>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</si>
  <si>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</si>
  <si>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</si>
  <si>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</si>
  <si>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</si>
  <si>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</si>
  <si>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</si>
  <si>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</si>
  <si>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</si>
  <si>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</si>
  <si>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</si>
  <si>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</si>
  <si>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</si>
  <si>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</si>
  <si>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</si>
  <si>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</si>
  <si>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</si>
  <si>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</si>
  <si>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</si>
  <si>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</si>
  <si>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</si>
  <si>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</si>
  <si>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</si>
  <si>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</si>
  <si>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</si>
  <si>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</si>
  <si>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</si>
  <si>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</si>
  <si>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</si>
  <si>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</si>
  <si>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</si>
  <si>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</si>
  <si>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</si>
  <si>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</si>
  <si>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</si>
  <si>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</si>
  <si>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</si>
  <si>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</si>
  <si>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</si>
  <si>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</si>
  <si>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</si>
  <si>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</si>
  <si>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</si>
  <si>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</si>
  <si>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</si>
  <si>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</si>
  <si>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</si>
  <si>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</si>
  <si>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</si>
  <si>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</si>
  <si>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</si>
  <si>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</si>
  <si>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</si>
  <si>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</si>
  <si>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</si>
  <si>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</si>
  <si>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</si>
  <si>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</si>
  <si>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</si>
  <si>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</si>
  <si>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</si>
  <si>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</si>
  <si>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</si>
  <si>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</si>
  <si>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</si>
  <si>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</si>
  <si>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</si>
  <si>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</si>
  <si>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</si>
  <si>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</si>
  <si>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</si>
  <si>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</si>
  <si>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</si>
  <si>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</si>
  <si>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</si>
  <si>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</si>
  <si>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</si>
  <si>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</si>
  <si>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</si>
  <si>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</si>
  <si>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</si>
  <si>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</si>
  <si>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</si>
  <si>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</si>
  <si>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</si>
  <si>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</si>
  <si>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</si>
  <si>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</si>
  <si>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</si>
  <si>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</si>
  <si>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</si>
  <si>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</si>
  <si>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</si>
  <si>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</si>
  <si>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</si>
  <si>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</si>
  <si>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</si>
  <si>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</si>
  <si>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</si>
  <si>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</si>
  <si>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</si>
  <si>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</si>
  <si>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</si>
  <si>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</si>
  <si>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</si>
  <si>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</si>
  <si>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</si>
  <si>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</si>
  <si>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</si>
  <si>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</si>
  <si>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</si>
  <si>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</si>
  <si>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</si>
  <si>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</si>
  <si>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</si>
  <si>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</si>
  <si>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</si>
  <si>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</si>
  <si>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</si>
  <si>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</si>
  <si>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</si>
  <si>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</si>
  <si>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</si>
  <si>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</si>
  <si>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</si>
  <si>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</si>
  <si>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</si>
  <si>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</si>
  <si>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</si>
  <si>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</si>
  <si>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</si>
  <si>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</si>
  <si>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</si>
  <si>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</si>
  <si>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</si>
  <si>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</si>
  <si>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</si>
  <si>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</si>
  <si>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</si>
  <si>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</si>
  <si>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</si>
  <si>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</si>
  <si>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</si>
  <si>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</si>
  <si>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</si>
  <si>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</si>
  <si>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</si>
  <si>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</si>
  <si>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</si>
  <si>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</si>
  <si>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</si>
  <si>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</si>
  <si>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</si>
  <si>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</si>
  <si>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</si>
  <si>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</si>
  <si>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</si>
  <si>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</si>
  <si>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</si>
  <si>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</si>
  <si>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</si>
  <si>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</si>
  <si>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</si>
  <si>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</si>
  <si>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</si>
  <si>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</si>
  <si>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</si>
  <si>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</si>
  <si>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</si>
  <si>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</si>
  <si>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</si>
  <si>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</si>
  <si>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</si>
  <si>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</si>
  <si>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</si>
  <si>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</si>
  <si>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</si>
  <si>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</si>
  <si>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</si>
  <si>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</si>
  <si>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</si>
  <si>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</si>
  <si>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</si>
  <si>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</si>
  <si>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</si>
  <si>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</si>
  <si>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</si>
  <si>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</si>
  <si>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</si>
  <si>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</si>
  <si>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</si>
  <si>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</si>
  <si>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</si>
  <si>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</si>
  <si>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</si>
  <si>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</si>
  <si>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</si>
  <si>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</si>
  <si>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</si>
  <si>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</si>
  <si>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</si>
  <si>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</si>
  <si>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</si>
  <si>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</si>
  <si>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</si>
  <si>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</si>
  <si>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</si>
  <si>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</si>
  <si>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</si>
  <si>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</si>
  <si>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</si>
  <si>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</si>
  <si>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</si>
  <si>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</si>
  <si>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</si>
  <si>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</si>
  <si>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</si>
  <si>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</si>
  <si>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</si>
  <si>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</si>
  <si>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</si>
  <si>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</si>
  <si>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</si>
  <si>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</si>
  <si>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</si>
  <si>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</si>
  <si>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</si>
  <si>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</si>
  <si>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</si>
  <si>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</si>
  <si>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</si>
  <si>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</si>
  <si>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</si>
  <si>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</si>
  <si>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</si>
  <si>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</si>
  <si>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</si>
  <si>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</si>
  <si>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</si>
  <si>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</si>
  <si>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</si>
  <si>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</si>
  <si>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</si>
  <si>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</si>
  <si>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</si>
  <si>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</si>
  <si>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</si>
  <si>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</si>
  <si>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</si>
  <si>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</si>
  <si>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</si>
  <si>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</si>
  <si>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</si>
  <si>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</si>
  <si>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</si>
  <si>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</si>
  <si>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</si>
  <si>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</si>
  <si>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</si>
  <si>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</si>
  <si>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</si>
  <si>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</si>
  <si>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</si>
  <si>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</si>
  <si>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</si>
  <si>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</si>
  <si>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</si>
  <si>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</si>
  <si>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</si>
  <si>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</si>
  <si>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</si>
  <si>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</si>
  <si>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</si>
  <si>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</si>
  <si>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</si>
  <si>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</si>
  <si>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</si>
  <si>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</si>
  <si>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</si>
  <si>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</si>
  <si>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</si>
  <si>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</si>
  <si>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</si>
  <si>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</si>
  <si>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</si>
  <si>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</si>
  <si>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</si>
  <si>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</si>
  <si>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</si>
  <si>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</si>
  <si>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</si>
  <si>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</si>
  <si>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</si>
  <si>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</si>
  <si>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</si>
  <si>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</si>
  <si>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</si>
  <si>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</si>
  <si>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</si>
  <si>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</si>
  <si>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</si>
  <si>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</si>
  <si>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</si>
  <si>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</si>
  <si>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</si>
  <si>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</si>
  <si>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</si>
  <si>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</si>
  <si>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</si>
  <si>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</si>
  <si>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</si>
  <si>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</si>
  <si>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</si>
  <si>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</si>
  <si>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</si>
  <si>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</si>
  <si>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</si>
  <si>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</si>
  <si>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</si>
  <si>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</si>
  <si>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</si>
  <si>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</si>
  <si>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</si>
  <si>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</si>
  <si>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</si>
  <si>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</si>
  <si>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</si>
  <si>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</si>
  <si>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</si>
  <si>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</si>
  <si>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</si>
  <si>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</si>
  <si>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</si>
  <si>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</si>
  <si>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</si>
  <si>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</si>
  <si>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</si>
  <si>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</si>
  <si>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</si>
  <si>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</si>
  <si>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</si>
  <si>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</si>
  <si>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</si>
  <si>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</si>
  <si>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</si>
  <si>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</si>
  <si>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</si>
  <si>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</si>
  <si>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</si>
  <si>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</si>
  <si>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</si>
  <si>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</si>
  <si>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</si>
  <si>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</si>
  <si>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</si>
  <si>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</si>
  <si>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</si>
  <si>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</si>
  <si>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</si>
  <si>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</si>
  <si>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</si>
  <si>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</si>
  <si>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</si>
  <si>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</si>
  <si>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</si>
  <si>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</si>
  <si>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</si>
  <si>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</si>
  <si>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</si>
  <si>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</si>
  <si>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</si>
  <si>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</si>
  <si>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</si>
  <si>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</si>
  <si>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</si>
  <si>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</si>
  <si>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</si>
  <si>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</si>
  <si>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</si>
  <si>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</si>
  <si>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</si>
  <si>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</si>
  <si>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</si>
  <si>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</si>
  <si>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</si>
  <si>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</si>
  <si>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</si>
  <si>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</si>
  <si>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</si>
  <si>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</si>
  <si>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</si>
  <si>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</si>
  <si>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</si>
  <si>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</si>
  <si>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</si>
  <si>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</si>
  <si>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</si>
  <si>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</si>
  <si>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</si>
  <si>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</si>
  <si>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</si>
  <si>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</si>
  <si>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</si>
  <si>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</si>
  <si>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</si>
  <si>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</si>
  <si>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</si>
  <si>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</si>
  <si>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</si>
  <si>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</si>
  <si>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</si>
  <si>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</si>
  <si>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</si>
  <si>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</si>
  <si>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</si>
  <si>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</si>
  <si>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</si>
  <si>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</si>
  <si>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</si>
  <si>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</si>
  <si>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</si>
  <si>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</si>
  <si>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</si>
  <si>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</si>
  <si>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</si>
  <si>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</si>
  <si>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</si>
  <si>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</si>
  <si>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</si>
  <si>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</si>
  <si>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</si>
  <si>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</si>
  <si>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</si>
  <si>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</si>
  <si>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</si>
  <si>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</si>
  <si>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</si>
  <si>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</si>
  <si>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</si>
  <si>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</si>
  <si>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</si>
  <si>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</si>
  <si>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</si>
  <si>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</si>
  <si>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</si>
  <si>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</si>
  <si>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</si>
  <si>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</si>
  <si>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</si>
  <si>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</si>
  <si>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</si>
  <si>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</si>
  <si>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</si>
  <si>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</si>
  <si>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</si>
  <si>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</si>
  <si>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</si>
  <si>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</si>
  <si>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</si>
  <si>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</si>
  <si>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</si>
  <si>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</si>
  <si>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</si>
  <si>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</si>
  <si>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</si>
  <si>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</si>
  <si>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</si>
  <si>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</si>
  <si>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</si>
  <si>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</si>
  <si>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</si>
  <si>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</si>
  <si>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</si>
  <si>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</si>
  <si>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</si>
  <si>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</si>
  <si>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</si>
  <si>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</si>
  <si>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</si>
  <si>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</si>
  <si>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</si>
  <si>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</si>
  <si>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</si>
  <si>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</si>
  <si>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</si>
  <si>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</si>
  <si>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</si>
  <si>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</si>
  <si>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</si>
  <si>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</si>
  <si>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</si>
  <si>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</si>
  <si>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</si>
  <si>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</si>
  <si>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</si>
  <si>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</si>
  <si>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</si>
  <si>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</si>
  <si>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</si>
  <si>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</si>
  <si>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</si>
  <si>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</si>
  <si>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</si>
  <si>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</si>
  <si>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</si>
  <si>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</si>
  <si>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</si>
  <si>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</si>
  <si>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</si>
  <si>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</si>
  <si>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</si>
  <si>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</si>
  <si>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</si>
  <si>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</si>
  <si>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</si>
  <si>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</si>
  <si>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</si>
  <si>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</si>
  <si>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</si>
  <si>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</si>
  <si>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</si>
  <si>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</si>
  <si>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</si>
  <si>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</si>
  <si>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</si>
  <si>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</si>
  <si>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</si>
  <si>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</si>
  <si>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</si>
  <si>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</si>
  <si>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</si>
  <si>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</si>
  <si>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</si>
  <si>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</si>
  <si>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</si>
  <si>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</si>
  <si>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</si>
  <si>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</si>
  <si>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</si>
  <si>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</si>
  <si>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</si>
  <si>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</si>
  <si>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</si>
  <si>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</si>
  <si>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</si>
  <si>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</si>
  <si>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</si>
  <si>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</si>
  <si>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</si>
  <si>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</si>
  <si>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</si>
  <si>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</si>
  <si>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</si>
  <si>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</si>
  <si>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</si>
  <si>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</si>
  <si>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</si>
  <si>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</si>
  <si>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</si>
  <si>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</si>
  <si>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</si>
  <si>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</si>
  <si>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</si>
  <si>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</si>
  <si>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</si>
  <si>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</si>
  <si>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</si>
  <si>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</si>
  <si>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</si>
  <si>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</si>
  <si>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</si>
  <si>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</si>
  <si>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</si>
  <si>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</si>
  <si>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</si>
  <si>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</si>
  <si>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</si>
  <si>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</si>
  <si>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</si>
  <si>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</si>
  <si>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</si>
  <si>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</si>
  <si>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</si>
  <si>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</si>
  <si>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</si>
  <si>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</si>
  <si>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</si>
  <si>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</si>
  <si>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</si>
  <si>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</si>
  <si>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</si>
  <si>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</si>
  <si>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</si>
  <si>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</si>
  <si>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</si>
  <si>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</si>
  <si>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</si>
  <si>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</si>
  <si>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</si>
  <si>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</si>
  <si>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</si>
  <si>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</si>
  <si>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</si>
  <si>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</si>
  <si>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</si>
  <si>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</si>
  <si>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</si>
  <si>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</si>
  <si>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</si>
  <si>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</si>
  <si>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</si>
  <si>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</si>
  <si>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</si>
  <si>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</si>
  <si>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</si>
  <si>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</si>
  <si>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</si>
  <si>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</si>
  <si>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</si>
  <si>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</si>
  <si>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</si>
  <si>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</si>
  <si>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</si>
  <si>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</si>
  <si>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</si>
  <si>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</si>
  <si>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</si>
  <si>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</si>
  <si>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</si>
  <si>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</si>
  <si>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</si>
  <si>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</si>
  <si>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</si>
  <si>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</si>
  <si>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</si>
  <si>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</si>
  <si>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</si>
  <si>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</si>
  <si>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</si>
  <si>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</si>
  <si>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</si>
  <si>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</si>
  <si>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</si>
  <si>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</si>
  <si>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</si>
  <si>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</si>
  <si>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</si>
  <si>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</si>
  <si>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</si>
  <si>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</si>
  <si>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</si>
  <si>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</si>
  <si>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</si>
  <si>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</si>
  <si>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</si>
  <si>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</si>
  <si>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</si>
  <si>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</si>
  <si>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</si>
  <si>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</si>
  <si>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</si>
  <si>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</si>
  <si>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</si>
  <si>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</si>
  <si>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</si>
  <si>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</si>
  <si>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</si>
  <si>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</si>
  <si>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</si>
  <si>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</si>
  <si>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</si>
  <si>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</si>
  <si>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</si>
  <si>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</si>
  <si>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</si>
  <si>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</si>
  <si>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</si>
  <si>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</si>
  <si>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</si>
  <si>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</si>
  <si>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</si>
  <si>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</si>
  <si>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</si>
  <si>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</si>
  <si>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</si>
  <si>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</si>
  <si>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</si>
  <si>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</si>
  <si>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</si>
  <si>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</si>
  <si>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</si>
  <si>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</si>
  <si>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</si>
  <si>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</si>
  <si>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</si>
  <si>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</si>
  <si>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</si>
  <si>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</si>
  <si>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</si>
  <si>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</si>
  <si>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</si>
  <si>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</si>
  <si>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</si>
  <si>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</si>
  <si>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</si>
  <si>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</si>
  <si>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</si>
  <si>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</si>
  <si>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</si>
  <si>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</si>
  <si>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</si>
  <si>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</si>
  <si>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</si>
  <si>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</si>
  <si>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</si>
  <si>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</si>
  <si>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</si>
  <si>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</si>
  <si>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</si>
  <si>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</si>
  <si>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</si>
  <si>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</si>
  <si>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</si>
  <si>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</si>
  <si>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</si>
  <si>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</si>
  <si>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</si>
  <si>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</si>
  <si>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</si>
  <si>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</si>
  <si>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</si>
  <si>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</si>
  <si>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</si>
  <si>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</si>
  <si>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</si>
  <si>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</si>
  <si>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</si>
  <si>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</si>
  <si>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</si>
  <si>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</si>
  <si>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</si>
  <si>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</si>
  <si>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</si>
  <si>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</si>
  <si>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</si>
  <si>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</si>
  <si>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</si>
  <si>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</si>
  <si>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</si>
  <si>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</si>
  <si>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</si>
  <si>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</si>
  <si>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</si>
  <si>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</si>
  <si>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</si>
  <si>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</si>
  <si>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</si>
  <si>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</si>
  <si>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</si>
  <si>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</si>
  <si>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</si>
  <si>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</si>
  <si>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</si>
  <si>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</si>
  <si>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</si>
  <si>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</si>
  <si>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</si>
  <si>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</si>
  <si>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</si>
  <si>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</si>
  <si>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</si>
  <si>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</si>
  <si>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</si>
  <si>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</si>
  <si>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</si>
  <si>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</si>
  <si>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</si>
  <si>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</si>
  <si>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</si>
  <si>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</si>
  <si>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</si>
  <si>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</si>
  <si>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</si>
  <si>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</si>
  <si>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</si>
  <si>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</si>
  <si>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</si>
  <si>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</si>
  <si>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</si>
  <si>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</si>
  <si>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</si>
  <si>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</si>
  <si>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</si>
  <si>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</si>
  <si>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</si>
  <si>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</si>
  <si>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</si>
  <si>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</si>
  <si>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</si>
  <si>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</si>
  <si>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</si>
  <si>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</si>
  <si>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</si>
  <si>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</si>
  <si>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</si>
  <si>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</si>
  <si>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</si>
  <si>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</si>
  <si>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</si>
  <si>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</si>
  <si>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</si>
  <si>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</si>
  <si>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</si>
  <si>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</si>
  <si>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</si>
  <si>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</si>
  <si>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</si>
  <si>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</si>
  <si>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</si>
  <si>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</si>
  <si>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</si>
  <si>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</si>
  <si>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</si>
  <si>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</si>
  <si>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</si>
  <si>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</si>
  <si>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</si>
  <si>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</si>
  <si>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</si>
  <si>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</si>
  <si>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</si>
  <si>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</si>
  <si>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</si>
  <si>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</si>
  <si>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</si>
  <si>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</si>
  <si>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</si>
  <si>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</si>
  <si>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</si>
  <si>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</si>
  <si>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</si>
  <si>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</si>
  <si>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</si>
  <si>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</si>
  <si>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</si>
  <si>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</si>
  <si>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</si>
  <si>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</si>
  <si>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</si>
  <si>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</si>
  <si>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</si>
  <si>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</si>
  <si>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</si>
  <si>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</si>
  <si>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</si>
  <si>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</si>
  <si>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</si>
  <si>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</si>
  <si>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</si>
  <si>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</si>
  <si>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</si>
  <si>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</si>
  <si>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</si>
  <si>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</si>
  <si>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</si>
  <si>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</si>
  <si>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</si>
  <si>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</si>
  <si>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</si>
  <si>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</si>
  <si>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</si>
  <si>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</si>
  <si>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</si>
  <si>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</si>
  <si>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</si>
  <si>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</si>
  <si>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</si>
  <si>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</si>
  <si>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</si>
  <si>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</si>
  <si>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</si>
  <si>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</si>
  <si>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</si>
  <si>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</si>
  <si>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</si>
  <si>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</si>
  <si>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</si>
  <si>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</si>
  <si>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</si>
  <si>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</si>
  <si>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</si>
  <si>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</si>
  <si>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</si>
  <si>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</si>
  <si>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</si>
  <si>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</si>
  <si>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</si>
  <si>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</si>
  <si>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</si>
  <si>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</si>
  <si>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</si>
  <si>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</si>
  <si>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</si>
  <si>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</si>
  <si>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</si>
  <si>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</si>
  <si>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</si>
  <si>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</si>
  <si>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</si>
  <si>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</si>
  <si>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</si>
  <si>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</si>
  <si>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</si>
  <si>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</si>
  <si>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</si>
  <si>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</si>
  <si>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</si>
  <si>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</si>
  <si>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</si>
  <si>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</si>
  <si>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</si>
  <si>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</si>
  <si>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</si>
  <si>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</si>
  <si>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</si>
  <si>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</si>
  <si>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</si>
  <si>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</si>
  <si>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</si>
  <si>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</si>
  <si>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</si>
  <si>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</si>
  <si>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</si>
  <si>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</si>
  <si>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</si>
  <si>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</si>
  <si>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</si>
  <si>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</si>
  <si>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</si>
  <si>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</si>
  <si>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</si>
  <si>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</si>
  <si>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</si>
  <si>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</si>
  <si>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</si>
  <si>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</si>
  <si>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</si>
  <si>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</si>
  <si>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</si>
  <si>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</si>
  <si>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</si>
  <si>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</si>
  <si>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</si>
  <si>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</si>
  <si>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</si>
  <si>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</si>
  <si>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</si>
  <si>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</si>
  <si>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</si>
  <si>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</si>
  <si>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</si>
  <si>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</si>
  <si>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</si>
  <si>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</si>
  <si>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</si>
  <si>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</si>
  <si>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</si>
  <si>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</si>
  <si>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</si>
  <si>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</si>
  <si>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</si>
  <si>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</si>
  <si>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</si>
  <si>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</si>
  <si>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</si>
  <si>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</si>
  <si>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</si>
  <si>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</si>
  <si>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</si>
  <si>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</si>
  <si>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</si>
  <si>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</si>
  <si>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</si>
  <si>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</si>
  <si>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</si>
  <si>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</si>
  <si>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</si>
  <si>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</si>
  <si>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</si>
  <si>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</si>
  <si>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</si>
  <si>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</si>
  <si>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</si>
  <si>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</si>
  <si>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</si>
  <si>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</si>
  <si>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</si>
  <si>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</si>
  <si>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</si>
  <si>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</si>
  <si>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</si>
  <si>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</si>
  <si>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</si>
  <si>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</si>
  <si>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</si>
  <si>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</si>
  <si>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</si>
  <si>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</si>
  <si>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</si>
  <si>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</si>
  <si>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</si>
  <si>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</si>
  <si>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</si>
  <si>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</si>
  <si>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</si>
  <si>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</si>
  <si>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</si>
  <si>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</si>
  <si>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</si>
  <si>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</si>
  <si>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</si>
  <si>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</si>
  <si>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</si>
  <si>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</si>
  <si>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</si>
  <si>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</si>
  <si>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</si>
  <si>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</si>
  <si>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</si>
  <si>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</si>
  <si>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</si>
  <si>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</si>
  <si>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</si>
  <si>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</si>
  <si>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</si>
  <si>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</si>
  <si>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</si>
  <si>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</si>
  <si>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</si>
  <si>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</si>
  <si>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</si>
  <si>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</si>
  <si>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</si>
  <si>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</si>
  <si>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</si>
  <si>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</si>
  <si>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</si>
  <si>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</si>
  <si>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</si>
  <si>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</si>
  <si>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</si>
  <si>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</si>
  <si>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</si>
  <si>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</si>
  <si>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</si>
  <si>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</si>
  <si>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</si>
  <si>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</si>
  <si>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</si>
  <si>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</si>
  <si>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</si>
  <si>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</si>
  <si>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</si>
  <si>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</si>
  <si>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</si>
  <si>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</si>
  <si>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</si>
  <si>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</si>
  <si>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</si>
  <si>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</si>
  <si>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</si>
  <si>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</si>
  <si>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</si>
  <si>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</si>
  <si>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</si>
  <si>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</si>
  <si>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</si>
  <si>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</si>
  <si>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</si>
  <si>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</si>
  <si>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</si>
  <si>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</si>
  <si>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</si>
  <si>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</si>
  <si>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</si>
  <si>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</si>
  <si>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</si>
  <si>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</si>
  <si>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</si>
  <si>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</si>
  <si>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</si>
  <si>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</si>
  <si>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</si>
  <si>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</si>
  <si>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</si>
  <si>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</si>
  <si>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</si>
  <si>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</si>
  <si>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</si>
  <si>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</si>
  <si>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</si>
  <si>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</si>
  <si>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</si>
  <si>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</si>
  <si>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</si>
  <si>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</si>
  <si>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</si>
  <si>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</si>
  <si>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</si>
  <si>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</si>
  <si>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</si>
  <si>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</si>
  <si>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</si>
  <si>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</si>
  <si>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</si>
  <si>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</si>
  <si>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</si>
  <si>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</si>
  <si>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</si>
  <si>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</si>
  <si>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</si>
  <si>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</si>
  <si>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</si>
  <si>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</si>
  <si>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</si>
  <si>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</si>
  <si>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</si>
  <si>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</si>
  <si>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</si>
  <si>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</si>
  <si>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</si>
  <si>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</si>
  <si>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</si>
  <si>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</si>
  <si>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</si>
  <si>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</si>
  <si>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</si>
  <si>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</si>
  <si>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</si>
  <si>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</si>
  <si>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</si>
  <si>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</si>
  <si>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</si>
  <si>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</si>
  <si>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</si>
  <si>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</si>
  <si>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</si>
  <si>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</si>
  <si>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</si>
  <si>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</si>
  <si>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</si>
  <si>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</si>
  <si>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</si>
  <si>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</si>
  <si>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</si>
  <si>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</si>
  <si>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</si>
  <si>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</si>
  <si>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</si>
  <si>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</si>
  <si>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</si>
  <si>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</si>
  <si>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</si>
  <si>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</si>
  <si>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</si>
  <si>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</si>
  <si>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</si>
  <si>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</si>
  <si>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</si>
  <si>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</si>
  <si>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</si>
  <si>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</si>
  <si>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</si>
  <si>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</si>
  <si>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</si>
  <si>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</si>
  <si>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</si>
  <si>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</si>
  <si>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</si>
  <si>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</si>
  <si>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</si>
  <si>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</si>
  <si>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</si>
  <si>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</si>
  <si>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</si>
  <si>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</si>
  <si>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</si>
  <si>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</si>
  <si>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</si>
  <si>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</si>
  <si>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</si>
  <si>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</si>
  <si>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</si>
  <si>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</si>
  <si>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</si>
  <si>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</si>
  <si>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</si>
  <si>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</si>
  <si>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</si>
  <si>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</si>
  <si>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</si>
  <si>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</si>
  <si>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</si>
  <si>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</si>
  <si>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</si>
  <si>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</si>
  <si>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</si>
  <si>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</si>
  <si>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</si>
  <si>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</si>
  <si>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</si>
  <si>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</si>
  <si>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</si>
  <si>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</si>
  <si>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</si>
  <si>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</si>
  <si>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</si>
  <si>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</si>
  <si>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</si>
  <si>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</si>
  <si>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</si>
  <si>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</si>
  <si>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</si>
  <si>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</si>
  <si>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</si>
  <si>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</si>
  <si>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</si>
  <si>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</si>
  <si>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</si>
  <si>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</si>
  <si>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</si>
  <si>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</si>
  <si>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</si>
  <si>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</si>
  <si>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</si>
  <si>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</si>
  <si>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</si>
  <si>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</si>
  <si>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</si>
  <si>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</si>
  <si>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</si>
  <si>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</si>
  <si>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</si>
  <si>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</si>
  <si>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</si>
  <si>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</si>
  <si>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</si>
  <si>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</si>
  <si>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</si>
  <si>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</si>
  <si>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</si>
  <si>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</si>
  <si>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</si>
  <si>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</si>
  <si>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</si>
  <si>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</si>
  <si>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</si>
  <si>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</si>
  <si>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</si>
  <si>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</si>
  <si>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</si>
  <si>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</si>
  <si>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</si>
  <si>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</si>
  <si>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</si>
  <si>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</si>
  <si>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</si>
  <si>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</si>
  <si>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</si>
  <si>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</si>
  <si>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</si>
  <si>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</si>
  <si>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</si>
  <si>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</si>
  <si>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</si>
  <si>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</si>
  <si>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</si>
  <si>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</si>
  <si>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</si>
  <si>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</si>
  <si>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</si>
  <si>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</si>
  <si>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</si>
  <si>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</si>
  <si>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</si>
  <si>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</si>
  <si>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</si>
  <si>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</si>
  <si>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</si>
  <si>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</si>
  <si>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</si>
  <si>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</si>
  <si>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</si>
  <si>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</si>
  <si>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</si>
  <si>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</si>
  <si>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</si>
  <si>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</si>
  <si>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</si>
  <si>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</si>
  <si>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</si>
  <si>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</si>
  <si>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</si>
  <si>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</si>
  <si>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</si>
  <si>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</si>
  <si>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</si>
  <si>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</si>
  <si>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</si>
  <si>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</si>
  <si>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</si>
  <si>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</si>
  <si>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</si>
  <si>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</si>
  <si>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</si>
  <si>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</si>
  <si>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</si>
  <si>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</si>
  <si>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</si>
  <si>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</si>
  <si>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</si>
  <si>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</si>
  <si>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</si>
  <si>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</si>
  <si>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</si>
  <si>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</si>
  <si>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</si>
  <si>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</si>
  <si>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</si>
  <si>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</si>
  <si>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</si>
  <si>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</si>
  <si>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</si>
  <si>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</si>
  <si>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</si>
  <si>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</si>
  <si>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</si>
  <si>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</si>
  <si>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</si>
  <si>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</si>
  <si>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</si>
  <si>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</si>
  <si>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</si>
  <si>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</si>
  <si>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</si>
  <si>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</si>
  <si>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</si>
  <si>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</si>
  <si>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</si>
  <si>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</si>
  <si>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</si>
  <si>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</si>
  <si>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</si>
  <si>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</si>
  <si>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</si>
  <si>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</si>
  <si>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</si>
  <si>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</si>
  <si>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</si>
  <si>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</si>
  <si>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</si>
  <si>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</si>
  <si>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</si>
  <si>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</si>
  <si>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</si>
  <si>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</si>
  <si>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</si>
  <si>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</si>
  <si>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</si>
  <si>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</si>
  <si>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</si>
  <si>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</si>
  <si>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</si>
  <si>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</si>
  <si>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</si>
  <si>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</si>
  <si>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</si>
  <si>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</si>
  <si>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</si>
  <si>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</si>
  <si>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</si>
  <si>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</si>
  <si>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</si>
  <si>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</si>
  <si>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</si>
  <si>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</si>
  <si>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</si>
  <si>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</si>
  <si>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</si>
  <si>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</si>
  <si>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</si>
  <si>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</si>
  <si>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</si>
  <si>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</si>
  <si>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</si>
  <si>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</si>
  <si>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</si>
  <si>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</si>
  <si>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</si>
  <si>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</si>
  <si>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</si>
  <si>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</si>
  <si>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</si>
  <si>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</si>
  <si>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</si>
  <si>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</si>
  <si>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</si>
  <si>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</si>
  <si>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</si>
  <si>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</si>
  <si>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</si>
  <si>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</si>
  <si>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</si>
  <si>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</si>
  <si>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</si>
  <si>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</si>
  <si>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</si>
  <si>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</si>
  <si>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</si>
  <si>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</si>
  <si>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</si>
  <si>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</si>
  <si>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</si>
  <si>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</si>
  <si>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</si>
  <si>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</si>
  <si>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</si>
  <si>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</si>
  <si>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</si>
  <si>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</si>
  <si>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</si>
  <si>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</si>
  <si>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</si>
  <si>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</si>
  <si>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</si>
  <si>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</si>
  <si>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</si>
  <si>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</si>
  <si>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</si>
  <si>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</si>
  <si>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</si>
  <si>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</si>
  <si>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</si>
  <si>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</si>
  <si>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</si>
  <si>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</si>
  <si>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</si>
  <si>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</si>
  <si>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</si>
  <si>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</si>
  <si>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</si>
  <si>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</si>
  <si>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</si>
  <si>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</si>
  <si>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</si>
  <si>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</si>
  <si>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</si>
  <si>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</si>
  <si>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</si>
  <si>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</si>
  <si>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</si>
  <si>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</si>
  <si>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</si>
  <si>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</si>
  <si>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</si>
  <si>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</si>
  <si>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</si>
  <si>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</si>
  <si>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</si>
  <si>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</si>
  <si>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</si>
  <si>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</si>
  <si>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</si>
  <si>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</si>
  <si>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</si>
  <si>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</si>
  <si>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</si>
  <si>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</si>
  <si>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</si>
  <si>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</si>
  <si>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</si>
  <si>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</si>
  <si>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</si>
  <si>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</si>
  <si>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</si>
  <si>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</si>
  <si>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</si>
  <si>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</si>
  <si>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</si>
  <si>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</si>
  <si>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</si>
  <si>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</si>
  <si>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</si>
  <si>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</si>
  <si>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</si>
  <si>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</si>
  <si>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</si>
  <si>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</si>
  <si>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</si>
  <si>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</si>
  <si>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</si>
  <si>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</si>
  <si>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</si>
  <si>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</si>
  <si>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</si>
  <si>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</si>
  <si>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</si>
  <si>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</si>
  <si>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</si>
  <si>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</si>
  <si>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</si>
  <si>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</si>
  <si>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</si>
  <si>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</si>
  <si>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</si>
  <si>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</si>
  <si>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</si>
  <si>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</si>
  <si>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</si>
  <si>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</si>
  <si>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</si>
  <si>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</si>
  <si>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</si>
  <si>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</si>
  <si>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</si>
  <si>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</si>
  <si>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</si>
  <si>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</si>
  <si>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</si>
  <si>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</si>
  <si>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</si>
  <si>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</si>
  <si>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</si>
  <si>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</si>
  <si>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</si>
  <si>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</si>
  <si>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</si>
  <si>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</si>
  <si>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</si>
  <si>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</si>
  <si>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</si>
  <si>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</si>
  <si>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</si>
  <si>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</si>
  <si>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</si>
  <si>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</si>
  <si>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</si>
  <si>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</si>
  <si>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</si>
  <si>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</si>
  <si>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</si>
  <si>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</si>
  <si>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</si>
  <si>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</si>
  <si>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</si>
  <si>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</si>
  <si>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</si>
  <si>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</si>
  <si>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</si>
  <si>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</si>
  <si>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</si>
  <si>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</si>
  <si>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</si>
  <si>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</si>
  <si>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</si>
  <si>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</si>
  <si>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</si>
  <si>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</si>
  <si>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</si>
  <si>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</si>
  <si>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</si>
  <si>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</si>
  <si>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</si>
  <si>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</si>
  <si>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</si>
  <si>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</si>
  <si>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</si>
  <si>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</si>
  <si>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</si>
  <si>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</si>
  <si>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</si>
  <si>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</si>
  <si>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</si>
  <si>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</si>
  <si>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</si>
  <si>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</si>
  <si>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</si>
  <si>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</si>
  <si>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</si>
  <si>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</si>
  <si>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</si>
  <si>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</si>
  <si>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</si>
  <si>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</si>
  <si>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</si>
  <si>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</si>
  <si>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</si>
  <si>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</si>
  <si>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</si>
  <si>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</si>
  <si>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</si>
  <si>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</si>
  <si>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</si>
  <si>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</si>
  <si>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</si>
  <si>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</si>
  <si>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</si>
  <si>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</si>
  <si>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</si>
  <si>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</si>
  <si>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</si>
  <si>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</si>
  <si>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</si>
  <si>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</si>
  <si>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</si>
  <si>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</si>
  <si>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</si>
  <si>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</si>
  <si>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</si>
  <si>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</si>
  <si>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</si>
  <si>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</si>
  <si>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</si>
  <si>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</si>
  <si>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</si>
  <si>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</si>
  <si>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</si>
  <si>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</si>
  <si>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</si>
  <si>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</si>
  <si>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</si>
  <si>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</si>
  <si>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</si>
  <si>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</si>
  <si>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</si>
  <si>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</si>
  <si>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</si>
  <si>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</si>
  <si>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</si>
  <si>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</si>
  <si>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</si>
  <si>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</si>
  <si>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</si>
  <si>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</si>
  <si>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</si>
  <si>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</si>
  <si>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</si>
  <si>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</si>
  <si>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</si>
  <si>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</si>
  <si>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</si>
  <si>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</si>
  <si>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</si>
  <si>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</si>
  <si>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</si>
  <si>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</si>
  <si>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</si>
  <si>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</si>
  <si>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</si>
  <si>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</si>
  <si>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</si>
  <si>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</si>
  <si>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</si>
  <si>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</si>
  <si>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</si>
  <si>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</si>
  <si>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</si>
  <si>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</si>
  <si>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</si>
  <si>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</si>
  <si>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</si>
  <si>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</si>
  <si>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</si>
  <si>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</si>
  <si>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</si>
  <si>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</si>
  <si>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</si>
  <si>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</si>
  <si>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</si>
  <si>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</si>
  <si>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</si>
  <si>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</si>
  <si>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</si>
  <si>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</si>
  <si>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</si>
  <si>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</si>
  <si>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</si>
  <si>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</si>
  <si>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</si>
  <si>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</si>
  <si>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</si>
  <si>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</si>
  <si>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</si>
  <si>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</si>
  <si>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</si>
  <si>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</si>
  <si>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</si>
  <si>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</si>
  <si>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</si>
  <si>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</si>
  <si>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</si>
  <si>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</si>
  <si>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</si>
  <si>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</si>
  <si>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</si>
  <si>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</si>
  <si>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</si>
  <si>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</si>
  <si>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</si>
  <si>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</si>
  <si>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</si>
  <si>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</si>
  <si>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</si>
  <si>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</si>
  <si>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</si>
  <si>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</si>
  <si>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</si>
  <si>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</si>
  <si>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</si>
  <si>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</si>
  <si>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</si>
  <si>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</si>
  <si>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</si>
  <si>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</si>
  <si>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</si>
  <si>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</si>
  <si>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</si>
  <si>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</si>
  <si>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</si>
  <si>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</si>
  <si>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</si>
  <si>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</si>
  <si>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</si>
  <si>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</si>
  <si>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</si>
  <si>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</si>
  <si>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</si>
  <si>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</si>
  <si>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</si>
  <si>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</si>
  <si>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</si>
  <si>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</si>
  <si>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</si>
  <si>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</si>
  <si>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</si>
  <si>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</si>
  <si>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</si>
  <si>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</si>
  <si>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</si>
  <si>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</si>
  <si>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</si>
  <si>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</si>
  <si>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</si>
  <si>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</si>
  <si>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</si>
  <si>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</si>
  <si>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</si>
  <si>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</si>
  <si>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</si>
  <si>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</si>
  <si>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</si>
  <si>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</si>
  <si>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</si>
  <si>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</si>
  <si>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</si>
  <si>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</si>
  <si>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</si>
  <si>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</si>
  <si>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</si>
  <si>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</si>
  <si>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</si>
  <si>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</si>
  <si>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</si>
  <si>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</si>
  <si>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</si>
  <si>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</si>
  <si>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</si>
  <si>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</si>
  <si>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</si>
  <si>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</si>
  <si>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</si>
  <si>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</si>
  <si>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</si>
  <si>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</si>
  <si>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</si>
  <si>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</si>
  <si>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</si>
  <si>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</si>
  <si>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</si>
  <si>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</si>
  <si>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</si>
  <si>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</si>
  <si>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</si>
  <si>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</si>
  <si>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</si>
  <si>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</si>
  <si>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</si>
  <si>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</si>
  <si>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</si>
  <si>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</si>
  <si>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</si>
  <si>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</si>
  <si>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</si>
  <si>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</si>
  <si>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</si>
  <si>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</si>
  <si>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</si>
  <si>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</si>
  <si>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</si>
  <si>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</si>
  <si>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</si>
  <si>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</si>
  <si>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</si>
  <si>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</si>
  <si>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</si>
  <si>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</si>
  <si>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</si>
  <si>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</si>
  <si>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</si>
  <si>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</si>
  <si>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</si>
  <si>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</si>
  <si>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</si>
  <si>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</si>
  <si>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</si>
  <si>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</si>
  <si>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</si>
  <si>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</si>
  <si>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</si>
  <si>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</si>
  <si>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</si>
  <si>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</si>
  <si>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</si>
  <si>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</si>
  <si>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</si>
  <si>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</si>
  <si>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</si>
  <si>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</si>
  <si>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</si>
  <si>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</si>
  <si>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</si>
  <si>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</si>
  <si>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</si>
  <si>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</si>
  <si>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</si>
  <si>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</si>
  <si>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</si>
  <si>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</si>
  <si>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</si>
  <si>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</si>
  <si>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</si>
  <si>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</si>
  <si>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</si>
  <si>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</si>
  <si>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</si>
  <si>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</si>
  <si>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</si>
  <si>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</si>
  <si>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</si>
  <si>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</si>
  <si>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</si>
  <si>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</si>
  <si>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</si>
  <si>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</si>
  <si>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</si>
  <si>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</si>
  <si>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</si>
  <si>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</si>
  <si>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</si>
  <si>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</si>
  <si>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</si>
  <si>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</si>
  <si>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</si>
  <si>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</si>
  <si>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</si>
  <si>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</si>
  <si>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</si>
  <si>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</si>
  <si>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</si>
  <si>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</si>
  <si>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</si>
  <si>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</si>
  <si>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</si>
  <si>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</si>
  <si>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</si>
  <si>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</si>
  <si>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</si>
  <si>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</si>
  <si>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</si>
  <si>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</si>
  <si>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</si>
  <si>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</si>
  <si>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</si>
  <si>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</si>
  <si>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</si>
  <si>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</si>
  <si>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</si>
  <si>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</si>
  <si>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</si>
  <si>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</si>
  <si>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</si>
  <si>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</si>
  <si>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</si>
  <si>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</si>
  <si>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</si>
  <si>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</si>
  <si>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</si>
  <si>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</si>
  <si>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</si>
  <si>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</si>
  <si>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</si>
  <si>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</si>
  <si>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</si>
  <si>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</si>
  <si>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</si>
  <si>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</si>
  <si>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</si>
  <si>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</si>
  <si>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</si>
  <si>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</si>
  <si>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</si>
  <si>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</si>
  <si>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</si>
  <si>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</si>
  <si>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</si>
  <si>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</si>
  <si>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</si>
  <si>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</si>
  <si>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</si>
  <si>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</si>
  <si>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</si>
  <si>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</si>
  <si>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</si>
  <si>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</si>
  <si>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</si>
  <si>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</si>
  <si>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</si>
  <si>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</si>
  <si>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</si>
  <si>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</si>
  <si>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</si>
  <si>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</si>
  <si>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</si>
  <si>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</si>
  <si>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</si>
  <si>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</si>
  <si>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</si>
  <si>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</si>
  <si>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</si>
  <si>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</si>
  <si>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</si>
  <si>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</si>
  <si>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</si>
  <si>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</si>
  <si>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</si>
  <si>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</si>
  <si>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</si>
  <si>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</si>
  <si>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</si>
  <si>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</si>
  <si>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</si>
  <si>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</si>
  <si>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</si>
  <si>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</si>
  <si>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</si>
  <si>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</si>
  <si>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</si>
  <si>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</si>
  <si>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</si>
  <si>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</si>
  <si>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</si>
  <si>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</si>
  <si>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</si>
  <si>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</si>
  <si>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</si>
  <si>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</si>
  <si>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</si>
  <si>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</si>
  <si>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</si>
  <si>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</si>
  <si>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</si>
  <si>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</si>
  <si>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</si>
  <si>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</si>
  <si>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</si>
  <si>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</si>
  <si>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</si>
  <si>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</si>
  <si>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</si>
  <si>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</si>
  <si>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</si>
  <si>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</si>
  <si>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</si>
  <si>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</si>
  <si>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</si>
  <si>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</si>
  <si>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</si>
  <si>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</si>
  <si>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</si>
  <si>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</si>
  <si>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</si>
  <si>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</si>
  <si>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</si>
  <si>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</si>
  <si>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</si>
  <si>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</si>
  <si>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</si>
  <si>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</si>
  <si>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</si>
  <si>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</si>
  <si>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</si>
  <si>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</si>
  <si>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</si>
  <si>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</si>
  <si>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</si>
  <si>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</si>
  <si>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</si>
  <si>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</si>
  <si>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</si>
  <si>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</si>
  <si>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</si>
  <si>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</si>
  <si>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</si>
  <si>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</si>
  <si>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</si>
  <si>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</si>
  <si>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</si>
  <si>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</si>
  <si>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</si>
  <si>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</si>
  <si>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</si>
  <si>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</si>
  <si>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</si>
  <si>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</si>
  <si>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</si>
  <si>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</si>
  <si>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</si>
  <si>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</si>
  <si>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</si>
  <si>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</si>
  <si>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</si>
  <si>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</si>
  <si>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</si>
  <si>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</si>
  <si>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</si>
  <si>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</si>
  <si>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</si>
  <si>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</si>
  <si>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</si>
  <si>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</si>
  <si>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</si>
  <si>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</si>
  <si>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</si>
  <si>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</si>
  <si>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</si>
  <si>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</si>
  <si>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</si>
  <si>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</si>
  <si>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</si>
  <si>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</si>
  <si>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</si>
  <si>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</si>
  <si>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</si>
  <si>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</si>
  <si>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</si>
  <si>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</si>
  <si>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</si>
  <si>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</si>
  <si>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</si>
  <si>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</si>
  <si>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</si>
  <si>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</si>
  <si>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</si>
  <si>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</si>
  <si>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</si>
  <si>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</si>
  <si>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</si>
  <si>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</si>
  <si>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</si>
  <si>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</si>
  <si>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</si>
  <si>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</si>
  <si>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</si>
  <si>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</si>
  <si>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</si>
  <si>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</si>
  <si>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</si>
  <si>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</si>
  <si>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</si>
  <si>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</si>
  <si>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</si>
  <si>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</si>
  <si>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</si>
  <si>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</si>
  <si>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</si>
  <si>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</si>
  <si>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</si>
  <si>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</si>
  <si>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</si>
  <si>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</si>
  <si>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</si>
  <si>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</si>
  <si>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</si>
  <si>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</si>
  <si>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</si>
  <si>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</si>
  <si>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</si>
  <si>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</si>
  <si>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</si>
  <si>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</si>
  <si>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</si>
  <si>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</si>
  <si>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</si>
  <si>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</si>
  <si>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</si>
  <si>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</si>
  <si>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</si>
  <si>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</si>
  <si>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</si>
  <si>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</si>
  <si>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</si>
  <si>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</si>
  <si>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</si>
  <si>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</si>
  <si>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</si>
  <si>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</si>
  <si>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</si>
  <si>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</si>
  <si>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</si>
  <si>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</si>
  <si>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</si>
  <si>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</si>
  <si>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</si>
  <si>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</si>
  <si>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</si>
  <si>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</si>
  <si>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</si>
  <si>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</si>
  <si>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</si>
  <si>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</si>
  <si>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</si>
  <si>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</si>
  <si>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</si>
  <si>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</si>
  <si>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</si>
  <si>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</si>
  <si>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</si>
  <si>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</si>
  <si>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</si>
  <si>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</si>
  <si>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</si>
  <si>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</si>
  <si>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</si>
  <si>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</si>
  <si>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</si>
  <si>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</si>
  <si>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</si>
  <si>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</si>
  <si>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</si>
  <si>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</si>
  <si>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</si>
  <si>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</si>
  <si>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</si>
  <si>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</si>
  <si>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</si>
  <si>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</si>
  <si>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</si>
  <si>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</si>
  <si>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</si>
  <si>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</si>
  <si>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</si>
  <si>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</si>
  <si>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</si>
  <si>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</si>
  <si>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</si>
  <si>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</si>
  <si>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</si>
  <si>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</si>
  <si>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</si>
  <si>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</si>
  <si>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</si>
  <si>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</si>
  <si>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</si>
  <si>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</si>
  <si>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</si>
  <si>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</si>
  <si>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</si>
  <si>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</si>
  <si>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</si>
  <si>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</si>
  <si>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</si>
  <si>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</si>
  <si>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</si>
  <si>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</si>
  <si>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</si>
  <si>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</si>
  <si>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</si>
  <si>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</si>
  <si>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</si>
  <si>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</si>
  <si>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</si>
  <si>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</si>
  <si>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</si>
  <si>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</si>
  <si>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</si>
  <si>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</si>
  <si>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</si>
  <si>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</si>
  <si>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</si>
  <si>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</si>
  <si>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</si>
  <si>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</si>
  <si>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</si>
  <si>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</si>
  <si>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</si>
  <si>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</si>
  <si>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</si>
  <si>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</si>
  <si>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</si>
  <si>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</si>
  <si>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</si>
  <si>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</si>
  <si>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</si>
  <si>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</si>
  <si>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</si>
  <si>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</si>
  <si>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</si>
  <si>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</si>
  <si>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</si>
  <si>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</si>
  <si>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</si>
  <si>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</si>
  <si>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</si>
  <si>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</si>
  <si>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</si>
  <si>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</si>
  <si>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</si>
  <si>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</si>
  <si>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</si>
  <si>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</si>
  <si>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</si>
  <si>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</si>
  <si>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</si>
  <si>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</si>
  <si>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</si>
  <si>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</si>
  <si>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</si>
  <si>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</si>
  <si>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</si>
  <si>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</si>
  <si>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</si>
  <si>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</si>
  <si>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</si>
  <si>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</si>
  <si>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</si>
  <si>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</si>
  <si>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</si>
  <si>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</si>
  <si>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</si>
  <si>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</si>
  <si>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</si>
  <si>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</si>
  <si>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</si>
  <si>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</si>
  <si>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</si>
  <si>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</si>
  <si>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</si>
  <si>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</si>
  <si>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</si>
  <si>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</si>
  <si>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</si>
  <si>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</si>
  <si>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</si>
  <si>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</si>
  <si>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</si>
  <si>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</si>
  <si>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</si>
  <si>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</si>
  <si>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</si>
  <si>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</si>
  <si>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</si>
  <si>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</si>
  <si>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</si>
  <si>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</si>
  <si>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</si>
  <si>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</si>
  <si>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</si>
  <si>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</si>
  <si>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</si>
  <si>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</si>
  <si>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</si>
  <si>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</si>
  <si>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</si>
  <si>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</si>
  <si>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</si>
  <si>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</si>
  <si>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</si>
  <si>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</si>
  <si>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</si>
  <si>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</si>
  <si>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</si>
  <si>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</si>
  <si>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</si>
  <si>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</si>
  <si>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</si>
  <si>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</si>
  <si>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</si>
  <si>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</si>
  <si>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</si>
  <si>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</si>
  <si>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</si>
  <si>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</si>
  <si>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</si>
  <si>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</si>
  <si>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</si>
  <si>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</si>
  <si>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</si>
  <si>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</si>
  <si>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</si>
  <si>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</si>
  <si>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</si>
  <si>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</si>
  <si>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</si>
  <si>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</si>
  <si>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</si>
  <si>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</si>
  <si>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</si>
  <si>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</si>
  <si>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</si>
  <si>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</si>
  <si>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</si>
  <si>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</si>
  <si>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</si>
  <si>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</si>
  <si>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</si>
  <si>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</si>
  <si>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</si>
  <si>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</si>
  <si>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</si>
  <si>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</si>
  <si>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</si>
  <si>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</si>
  <si>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</si>
  <si>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</si>
  <si>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</si>
  <si>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</si>
  <si>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</si>
  <si>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</si>
  <si>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</si>
  <si>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</si>
  <si>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</si>
  <si>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</si>
  <si>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</si>
  <si>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</si>
  <si>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</si>
  <si>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</si>
  <si>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</si>
  <si>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</si>
  <si>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</si>
  <si>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</si>
  <si>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</si>
  <si>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</si>
  <si>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</si>
  <si>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</si>
  <si>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</si>
  <si>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</si>
  <si>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</si>
  <si>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</si>
  <si>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</si>
  <si>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</si>
  <si>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</si>
  <si>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</si>
  <si>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</si>
  <si>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</si>
  <si>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</si>
  <si>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</si>
  <si>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</si>
  <si>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</si>
  <si>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</si>
  <si>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</si>
  <si>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</si>
  <si>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</si>
  <si>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</si>
  <si>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</si>
  <si>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</si>
  <si>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</si>
  <si>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</si>
  <si>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</si>
  <si>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</si>
  <si>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</si>
  <si>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</si>
  <si>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</si>
  <si>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</si>
  <si>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</si>
  <si>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</si>
  <si>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</si>
  <si>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</si>
  <si>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</si>
  <si>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</si>
  <si>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</si>
  <si>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</si>
  <si>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</si>
  <si>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</si>
  <si>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</si>
  <si>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</si>
  <si>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</si>
  <si>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</si>
  <si>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</si>
  <si>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</si>
  <si>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</si>
  <si>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</si>
  <si>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</si>
  <si>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</si>
  <si>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</si>
  <si>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</si>
  <si>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</si>
  <si>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</si>
  <si>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</si>
  <si>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</si>
  <si>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</si>
  <si>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</si>
  <si>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</si>
  <si>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</si>
  <si>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</si>
  <si>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</si>
  <si>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</si>
  <si>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</si>
  <si>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</si>
  <si>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</si>
  <si>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</si>
  <si>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</si>
  <si>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</si>
  <si>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</si>
  <si>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</si>
  <si>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</si>
  <si>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</si>
  <si>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</si>
  <si>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</si>
  <si>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</si>
  <si>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</si>
  <si>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</si>
  <si>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</si>
  <si>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</si>
  <si>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</si>
  <si>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</si>
  <si>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</si>
  <si>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</si>
  <si>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</si>
  <si>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</si>
  <si>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</si>
  <si>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</si>
  <si>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</si>
  <si>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</si>
  <si>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</si>
  <si>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</si>
  <si>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</si>
  <si>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</si>
  <si>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</si>
  <si>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</si>
  <si>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</si>
  <si>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</si>
  <si>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</si>
  <si>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</si>
  <si>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</si>
  <si>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</si>
  <si>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</si>
  <si>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</si>
  <si>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</si>
  <si>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</si>
  <si>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</si>
  <si>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</si>
  <si>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</si>
  <si>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</si>
  <si>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</si>
  <si>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</si>
  <si>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</si>
  <si>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</si>
  <si>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</si>
  <si>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</si>
  <si>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</si>
  <si>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</si>
  <si>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</si>
  <si>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</si>
  <si>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</si>
  <si>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</si>
  <si>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</si>
  <si>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</si>
  <si>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</si>
  <si>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</si>
  <si>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</si>
  <si>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</si>
  <si>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</si>
  <si>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</si>
  <si>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</si>
  <si>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</si>
  <si>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</si>
  <si>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</si>
  <si>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</si>
  <si>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</si>
  <si>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</si>
  <si>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</si>
  <si>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</si>
  <si>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</si>
  <si>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</si>
  <si>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</si>
  <si>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</si>
  <si>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</si>
  <si>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</si>
  <si>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</si>
  <si>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</si>
  <si>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</si>
  <si>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</si>
  <si>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</si>
  <si>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</si>
  <si>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</si>
  <si>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</si>
  <si>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</si>
  <si>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</si>
  <si>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</si>
  <si>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</si>
  <si>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</si>
  <si>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</si>
  <si>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</si>
  <si>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</si>
  <si>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</si>
  <si>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</si>
  <si>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</si>
  <si>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</si>
  <si>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</si>
  <si>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</si>
  <si>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</si>
  <si>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</si>
  <si>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</si>
  <si>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</si>
  <si>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</si>
  <si>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</si>
  <si>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</si>
  <si>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</si>
  <si>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</si>
  <si>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</si>
  <si>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</si>
  <si>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</si>
  <si>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</si>
  <si>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</si>
  <si>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</si>
  <si>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</si>
  <si>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</si>
  <si>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</si>
  <si>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</si>
  <si>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</si>
  <si>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</si>
  <si>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</si>
  <si>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</si>
  <si>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</si>
  <si>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</si>
  <si>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</si>
  <si>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</si>
  <si>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</si>
  <si>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</si>
  <si>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</si>
  <si>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</si>
  <si>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</si>
  <si>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</si>
  <si>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</si>
  <si>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</si>
  <si>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</si>
  <si>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</si>
  <si>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</si>
  <si>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</si>
  <si>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</si>
  <si>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</si>
  <si>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</si>
  <si>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</si>
  <si>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</si>
  <si>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</si>
  <si>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</si>
  <si>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</si>
  <si>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</si>
  <si>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</si>
  <si>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</si>
  <si>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</si>
  <si>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</si>
  <si>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</si>
  <si>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</si>
  <si>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</si>
  <si>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</si>
  <si>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</si>
  <si>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</si>
  <si>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</si>
  <si>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</si>
  <si>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</si>
  <si>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</si>
  <si>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</si>
  <si>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</si>
  <si>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</si>
  <si>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</si>
  <si>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</si>
  <si>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</si>
  <si>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</si>
  <si>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</si>
  <si>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</si>
  <si>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</si>
  <si>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</si>
  <si>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</si>
  <si>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</si>
  <si>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</si>
  <si>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</si>
  <si>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</si>
  <si>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</si>
  <si>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</si>
  <si>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</si>
  <si>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</si>
  <si>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</si>
  <si>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</si>
  <si>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</si>
  <si>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</si>
  <si>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</si>
  <si>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</si>
  <si>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</si>
  <si>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</si>
  <si>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</si>
  <si>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</si>
  <si>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</si>
  <si>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</si>
  <si>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</si>
  <si>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</si>
  <si>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</si>
  <si>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</si>
  <si>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</si>
  <si>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</si>
  <si>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</si>
  <si>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</si>
  <si>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</si>
  <si>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</si>
  <si>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</si>
  <si>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</si>
  <si>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</si>
  <si>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</si>
  <si>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</si>
  <si>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</si>
  <si>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</si>
  <si>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</si>
  <si>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</si>
  <si>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</si>
  <si>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</si>
  <si>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</si>
  <si>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</si>
  <si>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</si>
  <si>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</si>
  <si>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</si>
  <si>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</si>
  <si>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</si>
  <si>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</si>
  <si>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</si>
  <si>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</si>
  <si>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</si>
  <si>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</si>
  <si>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</si>
  <si>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</si>
  <si>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</si>
  <si>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</si>
  <si>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</si>
  <si>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</si>
  <si>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</si>
  <si>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</si>
  <si>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</si>
  <si>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</si>
  <si>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</si>
  <si>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</si>
  <si>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</si>
  <si>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</si>
  <si>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</si>
  <si>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</si>
  <si>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</si>
  <si>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</si>
  <si>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</si>
  <si>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</si>
  <si>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</si>
  <si>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</si>
  <si>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</si>
  <si>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</si>
  <si>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</si>
  <si>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</si>
  <si>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</si>
  <si>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</si>
  <si>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</si>
  <si>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</si>
  <si>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</si>
  <si>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</si>
  <si>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</si>
  <si>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</si>
  <si>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</si>
  <si>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</si>
  <si>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</si>
  <si>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</si>
  <si>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</si>
  <si>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</si>
  <si>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</si>
  <si>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</si>
  <si>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</si>
  <si>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</si>
  <si>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</si>
  <si>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</si>
  <si>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</si>
  <si>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</si>
  <si>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</si>
  <si>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</si>
  <si>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</si>
  <si>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</si>
  <si>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</si>
  <si>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</si>
  <si>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</si>
  <si>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</si>
  <si>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</si>
  <si>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</si>
  <si>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</si>
  <si>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</si>
  <si>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</si>
  <si>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</si>
  <si>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</si>
  <si>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</si>
  <si>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</si>
  <si>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</si>
  <si>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</si>
  <si>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</si>
  <si>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</si>
  <si>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</si>
  <si>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</si>
  <si>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</si>
  <si>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</si>
  <si>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</si>
  <si>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</si>
  <si>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</si>
  <si>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</si>
  <si>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</si>
  <si>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</si>
  <si>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</si>
  <si>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</si>
  <si>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</si>
  <si>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</si>
  <si>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</si>
  <si>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</si>
  <si>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</si>
  <si>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</si>
  <si>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</si>
  <si>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</si>
  <si>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</si>
  <si>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</si>
  <si>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</si>
  <si>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</si>
  <si>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</si>
  <si>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</si>
  <si>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</si>
  <si>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</si>
  <si>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</si>
  <si>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</si>
  <si>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</si>
  <si>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</si>
  <si>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</si>
  <si>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</si>
  <si>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</si>
  <si>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</si>
  <si>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</si>
  <si>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</si>
  <si>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</si>
  <si>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</si>
  <si>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</si>
  <si>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</si>
  <si>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</si>
  <si>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</si>
  <si>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</si>
  <si>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</si>
  <si>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</si>
  <si>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</si>
  <si>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</si>
  <si>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</si>
  <si>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</si>
  <si>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</si>
  <si>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</si>
  <si>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</si>
  <si>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</si>
  <si>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</si>
  <si>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</si>
  <si>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</si>
  <si>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</si>
  <si>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</si>
  <si>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</si>
  <si>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</si>
  <si>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</si>
  <si>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</si>
  <si>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</si>
  <si>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</si>
  <si>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</si>
  <si>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</si>
  <si>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</si>
  <si>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</si>
  <si>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</si>
  <si>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</si>
  <si>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</si>
  <si>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</si>
  <si>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</si>
  <si>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</si>
  <si>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</si>
  <si>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</si>
  <si>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</si>
  <si>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</si>
  <si>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</si>
  <si>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</si>
  <si>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</si>
  <si>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</si>
  <si>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</si>
  <si>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</si>
  <si>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</si>
  <si>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</si>
  <si>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</si>
  <si>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</si>
  <si>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</si>
  <si>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</si>
  <si>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</si>
  <si>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</si>
  <si>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</si>
  <si>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</si>
  <si>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</si>
  <si>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</si>
  <si>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</si>
  <si>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</si>
  <si>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</si>
  <si>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</si>
  <si>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</si>
  <si>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</si>
  <si>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</si>
  <si>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</si>
  <si>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</si>
  <si>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</si>
  <si>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</si>
  <si>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</si>
  <si>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</si>
  <si>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</si>
  <si>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</si>
  <si>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</si>
  <si>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</si>
  <si>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</si>
  <si>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</si>
  <si>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</si>
  <si>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</si>
  <si>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</si>
  <si>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</si>
  <si>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</si>
  <si>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</si>
  <si>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</si>
  <si>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</si>
  <si>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</si>
  <si>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</si>
  <si>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</si>
  <si>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</si>
  <si>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</si>
  <si>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</si>
  <si>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</si>
  <si>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</si>
  <si>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</si>
  <si>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</si>
  <si>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</si>
  <si>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</si>
  <si>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</si>
  <si>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</si>
  <si>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</si>
  <si>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</si>
  <si>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</si>
  <si>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</si>
  <si>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</si>
  <si>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</si>
  <si>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</si>
  <si>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</si>
  <si>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</si>
  <si>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</si>
  <si>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</si>
  <si>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</si>
  <si>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</si>
  <si>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</si>
  <si>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</si>
  <si>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</si>
  <si>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</si>
  <si>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</si>
  <si>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</si>
  <si>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</si>
  <si>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</si>
  <si>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</si>
  <si>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</si>
  <si>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</si>
  <si>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</si>
  <si>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</si>
  <si>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</si>
  <si>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</si>
  <si>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</si>
  <si>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</si>
  <si>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</si>
  <si>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</si>
  <si>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</si>
  <si>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</si>
  <si>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</si>
  <si>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</si>
  <si>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</si>
  <si>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</si>
  <si>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</si>
  <si>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</si>
  <si>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</si>
  <si>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</si>
  <si>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</si>
  <si>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</si>
  <si>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</si>
  <si>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</si>
  <si>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</si>
  <si>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</si>
  <si>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</si>
  <si>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</si>
  <si>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</si>
  <si>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</si>
  <si>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</si>
  <si>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</si>
  <si>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</si>
  <si>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</si>
  <si>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</si>
  <si>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</si>
  <si>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</si>
  <si>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</si>
  <si>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</si>
  <si>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</si>
  <si>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</si>
  <si>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</si>
  <si>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</si>
  <si>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</si>
  <si>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</si>
  <si>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</si>
  <si>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</si>
  <si>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</si>
  <si>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</si>
  <si>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</si>
  <si>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</si>
  <si>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</si>
  <si>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</si>
  <si>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</si>
  <si>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</si>
  <si>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</si>
  <si>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</si>
  <si>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</si>
  <si>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</si>
  <si>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</si>
  <si>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</si>
  <si>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</si>
  <si>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</si>
  <si>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</si>
  <si>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</si>
  <si>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</si>
  <si>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</si>
  <si>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</si>
  <si>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</si>
  <si>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</si>
  <si>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</si>
  <si>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</si>
  <si>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</si>
  <si>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</si>
  <si>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</si>
  <si>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</si>
  <si>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</si>
  <si>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</si>
  <si>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</si>
  <si>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</si>
  <si>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</si>
  <si>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</si>
  <si>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</si>
  <si>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</si>
  <si>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</si>
  <si>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</si>
  <si>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</si>
  <si>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</si>
  <si>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</si>
  <si>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</si>
  <si>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</si>
  <si>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</si>
  <si>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</si>
  <si>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</si>
  <si>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</si>
  <si>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</si>
  <si>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</si>
  <si>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</si>
  <si>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</si>
  <si>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</si>
  <si>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</si>
  <si>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</si>
  <si>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</si>
  <si>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</si>
  <si>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</si>
  <si>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</si>
  <si>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</si>
  <si>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</si>
  <si>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</si>
  <si>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</si>
  <si>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</si>
  <si>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</si>
  <si>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</si>
  <si>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</si>
  <si>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</si>
  <si>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</si>
  <si>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</si>
  <si>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</si>
  <si>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</si>
  <si>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</si>
  <si>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</si>
  <si>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</si>
  <si>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</si>
  <si>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</si>
  <si>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</si>
  <si>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</si>
  <si>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</si>
  <si>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</si>
  <si>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</si>
  <si>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</si>
  <si>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</si>
  <si>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</si>
  <si>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</si>
  <si>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</si>
  <si>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</si>
  <si>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</si>
  <si>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</si>
  <si>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</si>
  <si>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</si>
  <si>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</si>
  <si>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</si>
  <si>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</si>
  <si>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</si>
  <si>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</si>
  <si>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</si>
  <si>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</si>
  <si>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</si>
  <si>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</si>
  <si>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</si>
  <si>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</si>
  <si>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</si>
  <si>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</si>
  <si>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</si>
  <si>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</si>
  <si>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</si>
  <si>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</si>
  <si>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</si>
  <si>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</si>
  <si>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</si>
  <si>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</si>
  <si>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</si>
  <si>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</si>
  <si>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</si>
  <si>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</si>
  <si>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</si>
  <si>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</si>
  <si>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</si>
  <si>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</si>
  <si>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</si>
  <si>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</si>
  <si>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</si>
  <si>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</si>
  <si>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</si>
  <si>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</si>
  <si>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</si>
  <si>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</si>
  <si>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</si>
  <si>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</si>
  <si>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</si>
  <si>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</si>
  <si>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</si>
  <si>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</si>
  <si>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</si>
  <si>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</si>
  <si>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</si>
  <si>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</si>
  <si>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</si>
  <si>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</si>
  <si>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</si>
  <si>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</si>
  <si>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</si>
  <si>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</si>
  <si>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</si>
  <si>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</si>
  <si>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</si>
  <si>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</si>
  <si>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</si>
  <si>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</si>
  <si>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</si>
  <si>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</si>
  <si>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</si>
  <si>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</si>
  <si>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</si>
  <si>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</si>
  <si>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</si>
  <si>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</si>
  <si>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</si>
  <si>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</si>
  <si>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</si>
  <si>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</si>
  <si>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</si>
  <si>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</si>
  <si>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</si>
  <si>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</si>
  <si>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</si>
  <si>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</si>
  <si>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</si>
  <si>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</si>
  <si>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</si>
  <si>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</si>
  <si>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</si>
  <si>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</si>
  <si>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</si>
  <si>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</si>
  <si>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</si>
  <si>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</si>
  <si>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</si>
  <si>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</si>
  <si>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</si>
  <si>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</si>
  <si>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</si>
  <si>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</si>
  <si>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</si>
  <si>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</si>
  <si>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</si>
  <si>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</si>
  <si>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</si>
  <si>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</si>
  <si>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</si>
  <si>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</si>
  <si>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</si>
  <si>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</si>
  <si>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</si>
  <si>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</si>
  <si>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</si>
  <si>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</si>
  <si>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</si>
  <si>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</si>
  <si>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</si>
  <si>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</si>
  <si>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</si>
  <si>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</si>
  <si>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</si>
  <si>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</si>
  <si>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</si>
  <si>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</si>
  <si>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</si>
  <si>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</si>
  <si>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</si>
  <si>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</si>
  <si>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</si>
  <si>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</si>
  <si>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</si>
  <si>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</si>
  <si>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</si>
  <si>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</si>
  <si>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</si>
  <si>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</si>
  <si>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</si>
  <si>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</si>
  <si>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</si>
  <si>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</si>
  <si>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</si>
  <si>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</si>
  <si>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</si>
  <si>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</si>
  <si>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</si>
  <si>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</si>
  <si>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</si>
  <si>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</si>
  <si>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</si>
  <si>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</si>
  <si>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</si>
  <si>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</si>
  <si>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</si>
  <si>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</si>
  <si>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</si>
  <si>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</si>
  <si>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</si>
  <si>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</si>
  <si>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</si>
  <si>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</si>
  <si>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</si>
  <si>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</si>
  <si>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</si>
  <si>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</si>
  <si>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</si>
  <si>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</si>
  <si>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</si>
  <si>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</si>
  <si>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</si>
  <si>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</si>
  <si>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</si>
  <si>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</si>
  <si>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</si>
  <si>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</si>
  <si>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</si>
  <si>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</si>
  <si>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</si>
  <si>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</si>
  <si>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</si>
  <si>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</si>
  <si>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</si>
  <si>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</si>
  <si>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</si>
  <si>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</si>
  <si>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</si>
  <si>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</si>
  <si>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</si>
  <si>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</si>
  <si>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</si>
  <si>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</si>
  <si>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</si>
  <si>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</si>
  <si>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</si>
  <si>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</si>
  <si>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</si>
  <si>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</si>
  <si>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</si>
  <si>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</si>
  <si>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</si>
  <si>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</si>
  <si>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</si>
  <si>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</si>
  <si>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</si>
  <si>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</si>
  <si>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</si>
  <si>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</si>
  <si>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</si>
  <si>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</si>
  <si>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</si>
  <si>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</si>
  <si>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</si>
  <si>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</si>
  <si>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</si>
  <si>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</si>
  <si>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</si>
  <si>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</si>
  <si>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</si>
  <si>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</si>
  <si>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</si>
  <si>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</si>
  <si>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</si>
  <si>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</si>
  <si>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</si>
  <si>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</si>
  <si>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</si>
  <si>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</si>
  <si>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</si>
  <si>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</si>
  <si>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</si>
  <si>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</si>
  <si>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</si>
  <si>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</si>
  <si>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</si>
  <si>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</si>
  <si>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</si>
  <si>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</si>
  <si>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</si>
  <si>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</si>
  <si>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</si>
  <si>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</si>
  <si>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</si>
  <si>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</si>
  <si>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</si>
  <si>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</si>
  <si>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</si>
  <si>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</si>
  <si>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</si>
  <si>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</si>
  <si>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</si>
  <si>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</si>
  <si>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</si>
  <si>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</si>
  <si>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</si>
  <si>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</si>
  <si>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</si>
  <si>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</si>
  <si>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</si>
  <si>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</si>
  <si>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</si>
  <si>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</si>
  <si>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</si>
  <si>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</si>
  <si>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</si>
  <si>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</si>
  <si>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</si>
  <si>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</si>
  <si>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</si>
  <si>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</si>
  <si>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</si>
  <si>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</si>
  <si>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</si>
  <si>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</si>
  <si>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</si>
  <si>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</si>
  <si>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</si>
  <si>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</si>
  <si>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</si>
  <si>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</si>
  <si>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</si>
  <si>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</si>
  <si>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</si>
  <si>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</si>
  <si>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</si>
  <si>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</si>
  <si>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</si>
  <si>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</si>
  <si>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</si>
  <si>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</si>
  <si>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</si>
  <si>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</si>
  <si>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</si>
  <si>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</si>
  <si>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</si>
  <si>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</si>
  <si>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</si>
  <si>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</si>
  <si>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</si>
  <si>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</si>
  <si>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</si>
  <si>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</si>
  <si>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</si>
  <si>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</si>
  <si>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</si>
  <si>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</si>
  <si>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</si>
  <si>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</si>
  <si>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</si>
  <si>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</si>
  <si>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</si>
  <si>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</si>
  <si>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</si>
  <si>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</si>
  <si>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</si>
  <si>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</si>
  <si>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</si>
  <si>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</si>
  <si>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</si>
  <si>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</si>
  <si>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</si>
  <si>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</si>
  <si>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</si>
  <si>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</si>
  <si>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</si>
  <si>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</si>
  <si>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</si>
  <si>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</si>
  <si>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</si>
  <si>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</si>
  <si>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</si>
  <si>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</si>
  <si>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</si>
  <si>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</si>
  <si>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</si>
  <si>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</si>
  <si>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</si>
  <si>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</si>
  <si>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</si>
  <si>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</si>
  <si>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</si>
  <si>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</si>
  <si>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</si>
  <si>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</si>
  <si>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</si>
  <si>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</si>
  <si>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</si>
  <si>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</si>
  <si>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</si>
  <si>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</si>
  <si>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</si>
  <si>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</si>
  <si>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</si>
  <si>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</si>
  <si>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</si>
  <si>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</si>
  <si>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</si>
  <si>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</si>
  <si>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</si>
  <si>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</si>
  <si>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</si>
  <si>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</si>
  <si>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</si>
  <si>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</si>
  <si>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</si>
  <si>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</si>
  <si>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</si>
  <si>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</si>
  <si>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</si>
  <si>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</si>
  <si>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</si>
  <si>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</si>
  <si>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</si>
  <si>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</si>
  <si>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</si>
  <si>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</si>
  <si>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</si>
  <si>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</si>
  <si>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</si>
  <si>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</si>
  <si>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</si>
  <si>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</si>
  <si>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</si>
  <si>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</si>
  <si>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</si>
  <si>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</si>
  <si>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</si>
  <si>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</si>
  <si>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</si>
  <si>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</si>
  <si>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</si>
  <si>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</si>
  <si>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</si>
  <si>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</si>
  <si>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</si>
  <si>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</si>
  <si>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</si>
  <si>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</si>
  <si>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</si>
  <si>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</si>
  <si>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</si>
  <si>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</si>
  <si>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</si>
  <si>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</si>
  <si>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</si>
  <si>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</si>
  <si>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</si>
  <si>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</si>
  <si>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</si>
  <si>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</si>
  <si>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</si>
  <si>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</si>
  <si>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</si>
  <si>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</si>
  <si>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</si>
  <si>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</si>
  <si>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</si>
  <si>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</si>
  <si>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</si>
  <si>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</si>
  <si>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</si>
  <si>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</si>
  <si>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</si>
  <si>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</si>
  <si>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</si>
  <si>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</si>
  <si>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</si>
  <si>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</si>
  <si>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</si>
  <si>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</si>
  <si>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</si>
  <si>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</si>
  <si>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</si>
  <si>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</si>
  <si>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</si>
  <si>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</si>
  <si>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</si>
  <si>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</si>
  <si>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</si>
  <si>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</si>
  <si>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</si>
  <si>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</si>
  <si>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</si>
  <si>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</si>
  <si>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</si>
  <si>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</si>
  <si>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</si>
  <si>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</si>
  <si>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</si>
  <si>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</si>
  <si>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</si>
  <si>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</si>
  <si>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</si>
  <si>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</si>
  <si>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</si>
  <si>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</si>
  <si>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</si>
  <si>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</si>
  <si>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</si>
  <si>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</si>
  <si>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</si>
  <si>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</si>
  <si>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</si>
  <si>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</si>
  <si>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</si>
  <si>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</si>
  <si>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</si>
  <si>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</si>
  <si>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</si>
  <si>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</si>
  <si>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</si>
  <si>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</si>
  <si>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</si>
  <si>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</si>
  <si>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</si>
  <si>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</si>
  <si>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</si>
  <si>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</si>
  <si>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</si>
  <si>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</si>
  <si>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</si>
  <si>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</si>
  <si>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</si>
  <si>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</si>
  <si>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</si>
  <si>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</si>
  <si>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</si>
  <si>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</si>
  <si>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</si>
  <si>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</si>
  <si>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</si>
  <si>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</si>
  <si>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</si>
  <si>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</si>
  <si>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</si>
  <si>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</si>
  <si>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</si>
  <si>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</si>
  <si>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</si>
  <si>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</si>
  <si>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</si>
  <si>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</si>
  <si>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</si>
  <si>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</si>
  <si>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</si>
  <si>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</si>
  <si>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</si>
  <si>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</si>
  <si>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</si>
  <si>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</si>
  <si>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</si>
  <si>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</si>
  <si>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</si>
  <si>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</si>
  <si>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</si>
  <si>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</si>
  <si>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</si>
  <si>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</si>
  <si>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</si>
  <si>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</si>
  <si>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</si>
  <si>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</si>
  <si>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</si>
  <si>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</si>
  <si>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</si>
  <si>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</si>
  <si>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</si>
  <si>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</si>
  <si>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</si>
  <si>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</si>
  <si>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</si>
  <si>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</si>
  <si>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</si>
  <si>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</si>
  <si>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</si>
  <si>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</si>
  <si>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</si>
  <si>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</si>
  <si>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</si>
  <si>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</si>
  <si>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</si>
  <si>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</si>
  <si>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</si>
  <si>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</si>
  <si>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</si>
  <si>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</si>
  <si>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</si>
  <si>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</si>
  <si>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</si>
  <si>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</si>
  <si>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</si>
  <si>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</si>
  <si>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</si>
  <si>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</si>
  <si>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</si>
  <si>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</si>
  <si>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</si>
  <si>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</si>
  <si>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</si>
  <si>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</si>
  <si>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</si>
  <si>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</si>
  <si>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</si>
  <si>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</si>
  <si>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</si>
  <si>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</si>
  <si>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</si>
  <si>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</si>
  <si>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</si>
  <si>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</si>
  <si>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</si>
  <si>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</si>
  <si>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</si>
  <si>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</si>
  <si>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</si>
  <si>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</si>
  <si>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</si>
  <si>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</si>
  <si>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</si>
  <si>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</si>
  <si>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</si>
  <si>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</si>
  <si>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</si>
  <si>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</si>
  <si>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</si>
  <si>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</si>
  <si>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</si>
  <si>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</si>
  <si>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</si>
  <si>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</si>
  <si>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</si>
  <si>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</si>
  <si>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</si>
  <si>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</si>
  <si>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</si>
  <si>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</si>
  <si>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</si>
  <si>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</si>
  <si>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</si>
  <si>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</si>
  <si>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</si>
  <si>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</si>
  <si>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</si>
  <si>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</si>
  <si>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</si>
  <si>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</si>
  <si>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</si>
  <si>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</si>
  <si>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</si>
  <si>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</si>
  <si>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</si>
  <si>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</si>
  <si>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</si>
  <si>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</si>
  <si>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</si>
  <si>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</si>
  <si>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</si>
  <si>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</si>
  <si>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</si>
  <si>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</si>
  <si>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</si>
  <si>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</si>
  <si>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</si>
  <si>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</si>
  <si>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</si>
  <si>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</si>
  <si>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</si>
  <si>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</si>
  <si>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</si>
  <si>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</si>
  <si>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</si>
  <si>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</si>
  <si>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</si>
  <si>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</si>
  <si>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</si>
  <si>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</si>
  <si>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</si>
  <si>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</si>
  <si>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</si>
  <si>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</si>
  <si>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</si>
  <si>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</si>
  <si>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</si>
  <si>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</si>
  <si>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</si>
  <si>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</si>
  <si>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</si>
  <si>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</si>
  <si>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</si>
  <si>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</si>
  <si>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</si>
  <si>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</si>
  <si>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</si>
  <si>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</si>
  <si>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</si>
  <si>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</si>
  <si>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</si>
  <si>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</si>
  <si>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</si>
  <si>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</si>
  <si>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</si>
  <si>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</si>
  <si>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</si>
  <si>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</si>
  <si>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</si>
  <si>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</si>
  <si>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</si>
  <si>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</si>
  <si>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</si>
  <si>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</si>
  <si>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</si>
  <si>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</si>
  <si>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</si>
  <si>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</si>
  <si>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</si>
  <si>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</si>
  <si>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</si>
  <si>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</si>
  <si>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</si>
  <si>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</si>
  <si>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</si>
  <si>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</si>
  <si>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</si>
  <si>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</si>
  <si>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</si>
  <si>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</si>
  <si>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</si>
  <si>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</si>
  <si>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</si>
  <si>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</si>
  <si>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</si>
  <si>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</si>
  <si>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</si>
  <si>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</si>
  <si>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</si>
  <si>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</si>
  <si>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</si>
  <si>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</si>
  <si>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</si>
  <si>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</si>
  <si>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</si>
  <si>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</si>
  <si>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</si>
  <si>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</si>
  <si>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</si>
  <si>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</si>
  <si>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</si>
  <si>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</si>
  <si>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</si>
  <si>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</si>
  <si>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</si>
  <si>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</si>
  <si>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</si>
  <si>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</si>
  <si>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</si>
  <si>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</si>
  <si>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</si>
  <si>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</si>
  <si>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</si>
  <si>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</si>
  <si>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</si>
  <si>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</si>
  <si>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</si>
  <si>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</si>
  <si>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</si>
  <si>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</si>
  <si>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</si>
  <si>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</si>
  <si>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</si>
  <si>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</si>
  <si>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</si>
  <si>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</si>
  <si>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</si>
  <si>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</si>
  <si>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</si>
  <si>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</si>
  <si>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</si>
  <si>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</si>
  <si>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</si>
  <si>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</si>
  <si>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</si>
  <si>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</si>
  <si>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</si>
  <si>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</si>
  <si>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</si>
  <si>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</si>
  <si>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</si>
  <si>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</si>
  <si>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</si>
  <si>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</si>
  <si>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</si>
  <si>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</si>
  <si>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</si>
  <si>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</si>
  <si>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</si>
  <si>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</si>
  <si>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</si>
  <si>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</si>
  <si>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</si>
  <si>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</si>
  <si>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</si>
  <si>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</si>
  <si>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</si>
  <si>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</si>
  <si>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</si>
  <si>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</si>
  <si>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</si>
  <si>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</si>
  <si>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</si>
  <si>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</si>
  <si>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</si>
  <si>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</si>
  <si>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</si>
  <si>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</si>
  <si>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</si>
  <si>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</si>
  <si>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</si>
  <si>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</si>
  <si>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</si>
  <si>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</si>
  <si>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</si>
  <si>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</si>
  <si>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</si>
  <si>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</si>
  <si>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</si>
  <si>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</si>
  <si>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</si>
  <si>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</si>
  <si>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</si>
  <si>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</si>
  <si>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</si>
  <si>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</si>
  <si>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</si>
  <si>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</si>
  <si>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</si>
  <si>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</si>
  <si>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</si>
  <si>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</si>
  <si>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</si>
  <si>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</si>
  <si>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</si>
  <si>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</si>
  <si>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</si>
  <si>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</si>
  <si>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</si>
  <si>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</si>
  <si>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</si>
  <si>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</si>
  <si>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</si>
  <si>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</si>
  <si>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</si>
  <si>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</si>
  <si>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</si>
  <si>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</si>
  <si>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</si>
  <si>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</si>
  <si>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</si>
  <si>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</si>
  <si>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</si>
  <si>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</si>
  <si>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</si>
  <si>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</si>
  <si>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</si>
  <si>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</si>
  <si>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</si>
  <si>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</si>
  <si>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</si>
  <si>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</si>
  <si>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</si>
  <si>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</si>
  <si>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</si>
  <si>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</si>
  <si>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</si>
  <si>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</si>
  <si>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</si>
  <si>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</si>
  <si>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</si>
  <si>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</si>
  <si>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</si>
  <si>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</si>
  <si>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</si>
  <si>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</si>
  <si>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</si>
  <si>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</si>
  <si>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</si>
  <si>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</si>
  <si>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</si>
  <si>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</si>
  <si>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</si>
  <si>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</si>
  <si>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</si>
  <si>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</si>
  <si>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</si>
  <si>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</si>
  <si>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</si>
  <si>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</si>
  <si>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</si>
  <si>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</si>
  <si>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</si>
  <si>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</si>
  <si>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</si>
  <si>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</si>
  <si>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</si>
  <si>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</si>
  <si>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</si>
  <si>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</si>
  <si>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</si>
  <si>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</si>
  <si>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</si>
  <si>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</si>
  <si>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</si>
  <si>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</si>
  <si>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</si>
  <si>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</si>
  <si>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</si>
  <si>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</si>
  <si>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</si>
  <si>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</si>
  <si>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</si>
  <si>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</si>
  <si>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</si>
  <si>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</si>
  <si>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</si>
  <si>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</si>
  <si>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</si>
  <si>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</si>
  <si>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</si>
  <si>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</si>
  <si>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</si>
  <si>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</si>
  <si>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</si>
  <si>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</si>
  <si>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</si>
  <si>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</si>
  <si>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</si>
  <si>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</si>
  <si>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</si>
  <si>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</si>
  <si>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</si>
  <si>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</si>
  <si>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</si>
  <si>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</si>
  <si>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</si>
  <si>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</si>
  <si>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</si>
  <si>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</si>
  <si>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</si>
  <si>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</si>
  <si>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</si>
  <si>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</si>
  <si>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</si>
  <si>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</si>
  <si>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</si>
  <si>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</si>
  <si>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</si>
  <si>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</si>
  <si>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</si>
  <si>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</si>
  <si>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</si>
  <si>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</si>
  <si>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</si>
  <si>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</si>
  <si>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</si>
  <si>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</si>
  <si>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</si>
  <si>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</si>
  <si>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</si>
  <si>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</si>
  <si>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</si>
  <si>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</si>
  <si>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</si>
  <si>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</si>
  <si>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</si>
  <si>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</si>
  <si>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</si>
  <si>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</si>
  <si>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</si>
  <si>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</si>
  <si>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</si>
  <si>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</si>
  <si>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</si>
  <si>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</si>
  <si>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</si>
  <si>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</si>
  <si>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</si>
  <si>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</si>
  <si>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</si>
  <si>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</si>
  <si>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</si>
  <si>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</si>
  <si>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</si>
  <si>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</si>
  <si>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</si>
  <si>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</si>
  <si>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</si>
  <si>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</si>
  <si>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</si>
  <si>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</si>
  <si>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</si>
  <si>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</si>
  <si>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</si>
  <si>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</si>
  <si>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</si>
  <si>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</si>
  <si>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</si>
  <si>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</si>
  <si>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</si>
  <si>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</si>
  <si>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</si>
  <si>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</si>
  <si>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</si>
  <si>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</si>
  <si>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</si>
  <si>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</si>
  <si>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</si>
  <si>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</si>
  <si>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</si>
  <si>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</si>
  <si>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</si>
  <si>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</si>
  <si>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</si>
  <si>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</si>
  <si>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</si>
  <si>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</si>
  <si>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</si>
  <si>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</si>
  <si>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</si>
  <si>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</si>
  <si>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</si>
  <si>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</si>
  <si>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</si>
  <si>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</si>
  <si>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</si>
  <si>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</si>
  <si>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</si>
  <si>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</si>
  <si>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</si>
  <si>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</si>
  <si>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</si>
  <si>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</si>
  <si>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</si>
  <si>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</si>
  <si>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</si>
  <si>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</si>
  <si>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</si>
  <si>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</si>
  <si>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</si>
  <si>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</si>
  <si>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</si>
  <si>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</si>
  <si>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</si>
  <si>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</si>
  <si>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</si>
  <si>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</si>
  <si>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</si>
  <si>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</si>
  <si>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</si>
  <si>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</si>
  <si>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</si>
  <si>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</si>
  <si>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</si>
  <si>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</si>
  <si>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</si>
  <si>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</si>
  <si>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</si>
  <si>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</si>
  <si>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</si>
  <si>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</si>
  <si>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</si>
  <si>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</si>
  <si>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</si>
  <si>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</si>
  <si>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</si>
  <si>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</si>
  <si>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</si>
  <si>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</si>
  <si>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</si>
  <si>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</si>
  <si>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</si>
  <si>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</si>
  <si>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</si>
  <si>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</si>
  <si>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</si>
  <si>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</si>
  <si>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</si>
  <si>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</si>
  <si>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</si>
  <si>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</si>
  <si>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</si>
  <si>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</si>
  <si>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</si>
  <si>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</si>
  <si>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</si>
  <si>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</si>
  <si>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</si>
  <si>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</si>
  <si>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</si>
  <si>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</si>
  <si>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</si>
  <si>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</si>
  <si>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</si>
  <si>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</si>
  <si>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</si>
  <si>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</si>
  <si>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</si>
  <si>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</si>
  <si>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</si>
  <si>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</si>
  <si>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</si>
  <si>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</si>
  <si>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</si>
  <si>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</si>
  <si>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</si>
  <si>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</si>
  <si>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</si>
  <si>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</si>
  <si>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</si>
  <si>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</si>
  <si>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</si>
  <si>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</si>
  <si>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</si>
  <si>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</si>
  <si>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</si>
  <si>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</si>
  <si>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</si>
  <si>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</si>
  <si>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</si>
  <si>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</si>
  <si>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</si>
  <si>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</si>
  <si>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</si>
  <si>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</si>
  <si>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</si>
  <si>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</si>
  <si>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</si>
  <si>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</si>
  <si>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</si>
  <si>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</si>
  <si>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</si>
  <si>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</si>
  <si>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</si>
  <si>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</si>
  <si>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</si>
  <si>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</si>
  <si>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</si>
  <si>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</si>
  <si>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</si>
  <si>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</si>
  <si>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</si>
  <si>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</si>
  <si>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</si>
  <si>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</si>
  <si>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</si>
  <si>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</si>
  <si>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</si>
  <si>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</si>
  <si>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</si>
  <si>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</si>
  <si>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</si>
  <si>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</si>
  <si>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</si>
  <si>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</si>
  <si>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</si>
  <si>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</si>
  <si>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</si>
  <si>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</si>
  <si>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</si>
  <si>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</si>
  <si>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</si>
  <si>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</si>
  <si>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</si>
  <si>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</si>
  <si>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</si>
  <si>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</si>
  <si>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</si>
  <si>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</si>
  <si>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</si>
  <si>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</si>
  <si>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</si>
  <si>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</si>
  <si>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</si>
  <si>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</si>
  <si>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</si>
  <si>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</si>
  <si>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</si>
  <si>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</si>
  <si>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</si>
  <si>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</si>
  <si>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</si>
  <si>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</si>
  <si>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</si>
  <si>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</si>
  <si>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</si>
  <si>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</si>
  <si>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</si>
  <si>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</si>
  <si>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</si>
  <si>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</si>
  <si>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</si>
  <si>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</si>
  <si>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</si>
  <si>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</si>
  <si>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</si>
  <si>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</si>
  <si>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</si>
  <si>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</si>
  <si>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</si>
  <si>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</si>
  <si>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</si>
  <si>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</si>
  <si>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</si>
  <si>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</si>
  <si>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</si>
  <si>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</si>
  <si>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</si>
  <si>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</si>
  <si>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</si>
  <si>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</si>
  <si>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</si>
  <si>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</si>
  <si>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</si>
  <si>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</si>
  <si>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</si>
  <si>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</si>
  <si>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</si>
  <si>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</si>
  <si>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</si>
  <si>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</si>
  <si>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</si>
  <si>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</si>
  <si>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</si>
  <si>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</si>
  <si>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</si>
  <si>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</si>
  <si>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</si>
  <si>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</si>
  <si>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</si>
  <si>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</si>
  <si>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</si>
  <si>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</si>
  <si>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</si>
  <si>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</si>
  <si>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</si>
  <si>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</si>
  <si>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</si>
  <si>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</si>
  <si>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</si>
  <si>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</si>
  <si>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</si>
  <si>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</si>
  <si>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</si>
  <si>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</si>
  <si>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</si>
  <si>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</si>
  <si>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</si>
  <si>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</si>
  <si>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</si>
  <si>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</si>
  <si>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</si>
  <si>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</si>
  <si>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</si>
  <si>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</si>
  <si>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</si>
  <si>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</si>
  <si>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</si>
  <si>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</si>
  <si>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</si>
  <si>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</si>
  <si>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</si>
  <si>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</si>
  <si>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</si>
  <si>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</si>
  <si>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</si>
  <si>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</si>
  <si>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</si>
  <si>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</si>
  <si>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</si>
  <si>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</si>
  <si>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</si>
  <si>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</si>
  <si>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</si>
  <si>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</si>
  <si>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</si>
  <si>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</si>
  <si>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</si>
  <si>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</si>
  <si>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</si>
  <si>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</si>
  <si>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</si>
  <si>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</si>
  <si>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</si>
  <si>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</si>
  <si>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</si>
  <si>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</si>
  <si>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</si>
  <si>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</si>
  <si>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</si>
  <si>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</si>
  <si>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</si>
  <si>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</si>
  <si>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</si>
  <si>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</si>
  <si>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</si>
  <si>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</si>
  <si>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</si>
  <si>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</si>
  <si>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</si>
  <si>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</si>
  <si>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</si>
  <si>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</si>
  <si>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</si>
  <si>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</si>
  <si>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</si>
  <si>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</si>
  <si>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</si>
  <si>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</si>
  <si>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</si>
  <si>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</si>
  <si>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</si>
  <si>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</si>
  <si>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</si>
  <si>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</si>
  <si>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</si>
  <si>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</si>
  <si>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</si>
  <si>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</si>
  <si>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</si>
  <si>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</si>
  <si>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</si>
  <si>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</si>
  <si>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</si>
  <si>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</si>
  <si>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</si>
  <si>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</si>
  <si>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</si>
  <si>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</si>
  <si>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</si>
  <si>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</si>
  <si>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</si>
  <si>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</si>
  <si>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</si>
  <si>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</si>
  <si>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</si>
  <si>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</si>
  <si>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</si>
  <si>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</si>
  <si>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</si>
  <si>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</si>
  <si>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</si>
  <si>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</si>
  <si>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</si>
  <si>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</si>
  <si>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</si>
  <si>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</si>
  <si>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</si>
  <si>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</si>
  <si>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</si>
  <si>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</si>
  <si>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</si>
  <si>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</si>
  <si>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</si>
  <si>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</si>
  <si>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</si>
  <si>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</si>
  <si>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</si>
  <si>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</si>
  <si>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</si>
  <si>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</si>
  <si>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</si>
  <si>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</si>
  <si>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</si>
  <si>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</si>
  <si>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</si>
  <si>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</si>
  <si>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</si>
  <si>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</si>
  <si>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</si>
  <si>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</si>
  <si>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</si>
  <si>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</si>
  <si>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</si>
  <si>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</si>
  <si>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</si>
  <si>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</si>
  <si>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</si>
  <si>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</si>
  <si>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</si>
  <si>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</si>
  <si>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</si>
  <si>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</si>
  <si>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</si>
  <si>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</si>
  <si>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</si>
  <si>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</si>
  <si>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</si>
  <si>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</si>
  <si>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</si>
  <si>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</si>
  <si>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</si>
  <si>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</si>
  <si>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</si>
  <si>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</si>
  <si>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</si>
  <si>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</si>
  <si>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</si>
  <si>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</si>
  <si>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</si>
  <si>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</si>
  <si>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</si>
  <si>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</si>
  <si>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</si>
  <si>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</si>
  <si>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</si>
  <si>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</si>
  <si>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</si>
  <si>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</si>
  <si>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</si>
  <si>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</si>
  <si>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</si>
  <si>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</si>
  <si>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</si>
  <si>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</si>
  <si>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</si>
  <si>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</si>
  <si>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</si>
  <si>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</si>
  <si>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</si>
  <si>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</si>
  <si>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</si>
  <si>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</si>
  <si>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</si>
  <si>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</si>
  <si>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</si>
  <si>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</si>
  <si>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</si>
  <si>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</si>
  <si>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</si>
  <si>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</si>
  <si>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</si>
  <si>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</si>
  <si>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</si>
  <si>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</si>
  <si>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</si>
  <si>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</si>
  <si>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</si>
  <si>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</si>
  <si>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</si>
  <si>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</si>
  <si>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</si>
  <si>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</si>
  <si>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</si>
  <si>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</si>
  <si>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</si>
  <si>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</si>
  <si>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</si>
  <si>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</si>
  <si>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</si>
  <si>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</si>
  <si>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</si>
  <si>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</si>
  <si>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</si>
  <si>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</si>
  <si>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</si>
  <si>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</si>
  <si>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</si>
  <si>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</si>
  <si>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</si>
  <si>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</si>
  <si>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</si>
  <si>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</si>
  <si>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</si>
  <si>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</si>
  <si>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</si>
  <si>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</si>
  <si>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</si>
  <si>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</si>
  <si>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</si>
  <si>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</si>
  <si>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</si>
  <si>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</si>
  <si>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</si>
  <si>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</si>
  <si>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</si>
  <si>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</si>
  <si>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</si>
  <si>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</si>
  <si>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</si>
  <si>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</si>
  <si>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</si>
  <si>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</si>
  <si>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</si>
  <si>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</si>
  <si>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</si>
  <si>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</si>
  <si>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</si>
  <si>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</si>
  <si>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</si>
  <si>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</si>
  <si>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</si>
  <si>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</si>
  <si>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</si>
  <si>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</si>
  <si>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</si>
  <si>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</si>
  <si>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</si>
  <si>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</si>
  <si>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</si>
  <si>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</si>
  <si>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</si>
  <si>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</si>
  <si>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</si>
  <si>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</si>
  <si>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</si>
  <si>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</si>
  <si>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</si>
  <si>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</si>
  <si>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</si>
  <si>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</si>
  <si>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</si>
  <si>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</si>
  <si>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</si>
  <si>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</si>
  <si>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</si>
  <si>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</si>
  <si>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</si>
  <si>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</si>
  <si>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</si>
  <si>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</si>
  <si>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</si>
  <si>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</si>
  <si>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</si>
  <si>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</si>
  <si>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</si>
  <si>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</si>
  <si>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</si>
  <si>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</si>
  <si>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</si>
  <si>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</si>
  <si>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</si>
  <si>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</si>
  <si>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</si>
  <si>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</si>
  <si>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</si>
  <si>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</si>
  <si>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</si>
  <si>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</si>
  <si>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</si>
  <si>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</si>
  <si>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</si>
  <si>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</si>
  <si>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</si>
  <si>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</si>
  <si>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</si>
  <si>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</si>
  <si>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</si>
  <si>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</si>
  <si>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</si>
  <si>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</si>
  <si>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</si>
  <si>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</si>
  <si>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</si>
  <si>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</si>
  <si>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</si>
  <si>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</si>
  <si>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</si>
  <si>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</si>
  <si>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</si>
  <si>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</si>
  <si>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</si>
  <si>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</si>
  <si>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</si>
  <si>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</si>
  <si>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</si>
  <si>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</si>
  <si>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</si>
  <si>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</si>
  <si>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</si>
  <si>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</si>
  <si>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</si>
  <si>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</si>
  <si>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</si>
  <si>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</si>
  <si>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</si>
  <si>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</si>
  <si>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</si>
  <si>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</si>
  <si>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</si>
  <si>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</si>
  <si>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</si>
  <si>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</si>
  <si>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</si>
  <si>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</si>
  <si>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</si>
  <si>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</si>
  <si>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</si>
  <si>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</si>
  <si>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</si>
  <si>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</si>
  <si>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</si>
  <si>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</si>
  <si>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</si>
  <si>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</si>
  <si>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</si>
  <si>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</si>
  <si>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</si>
  <si>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</si>
  <si>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</si>
  <si>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</si>
  <si>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</si>
  <si>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</si>
  <si>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</si>
  <si>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</si>
  <si>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</si>
  <si>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</si>
  <si>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</si>
  <si>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</si>
  <si>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</si>
  <si>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</si>
  <si>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</si>
  <si>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</si>
  <si>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</si>
  <si>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</si>
  <si>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</si>
  <si>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</si>
  <si>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</si>
  <si>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</si>
  <si>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</si>
  <si>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</si>
  <si>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</si>
  <si>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</si>
  <si>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</si>
  <si>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</si>
  <si>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</si>
  <si>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</si>
  <si>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</si>
  <si>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</si>
  <si>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</si>
  <si>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</si>
  <si>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</si>
  <si>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</si>
  <si>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</si>
  <si>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</si>
  <si>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</si>
  <si>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</si>
  <si>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</si>
  <si>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</si>
  <si>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</si>
  <si>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</si>
  <si>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</si>
  <si>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</si>
  <si>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</si>
  <si>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</si>
  <si>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</si>
  <si>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</si>
  <si>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</si>
  <si>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</si>
  <si>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</si>
  <si>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</si>
  <si>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</si>
  <si>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</si>
  <si>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</si>
  <si>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</si>
  <si>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</si>
  <si>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</si>
  <si>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</si>
  <si>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</si>
  <si>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</si>
  <si>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</si>
  <si>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</si>
  <si>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</si>
  <si>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</si>
  <si>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</si>
  <si>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</si>
  <si>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</si>
  <si>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</si>
  <si>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</si>
  <si>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</si>
  <si>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</si>
  <si>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</si>
  <si>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</si>
  <si>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</si>
  <si>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</si>
  <si>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</si>
  <si>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</si>
  <si>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</si>
  <si>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</si>
  <si>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</si>
  <si>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</si>
  <si>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</si>
  <si>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</si>
  <si>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</si>
  <si>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</si>
  <si>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</si>
  <si>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</si>
  <si>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</si>
  <si>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</si>
  <si>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</si>
  <si>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</si>
  <si>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</si>
  <si>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</si>
  <si>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</si>
  <si>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</si>
  <si>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</si>
  <si>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</si>
  <si>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</si>
  <si>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</si>
  <si>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</si>
  <si>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</si>
  <si>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</si>
  <si>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</si>
  <si>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</si>
  <si>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</si>
  <si>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</si>
  <si>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</si>
  <si>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</si>
  <si>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</si>
  <si>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</si>
  <si>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</si>
  <si>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</si>
  <si>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</si>
  <si>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</si>
  <si>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</si>
  <si>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</si>
  <si>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</si>
  <si>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</si>
  <si>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</si>
  <si>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</si>
  <si>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</si>
  <si>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</si>
  <si>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</si>
  <si>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</si>
  <si>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</si>
  <si>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</si>
  <si>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</si>
  <si>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</si>
  <si>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</si>
  <si>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</si>
  <si>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</si>
  <si>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</si>
  <si>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</si>
  <si>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</si>
  <si>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</si>
  <si>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</si>
  <si>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</si>
  <si>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</si>
  <si>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</si>
  <si>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</si>
  <si>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</si>
  <si>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</si>
  <si>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</si>
  <si>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</si>
  <si>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</si>
  <si>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</si>
  <si>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</si>
  <si>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</si>
  <si>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</si>
  <si>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</si>
  <si>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</si>
  <si>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</si>
  <si>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</si>
  <si>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</si>
  <si>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</si>
  <si>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</si>
  <si>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</si>
  <si>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</si>
  <si>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</si>
  <si>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</si>
  <si>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</si>
  <si>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</si>
  <si>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</si>
  <si>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</si>
  <si>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</si>
  <si>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</si>
  <si>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</si>
  <si>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</si>
  <si>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</si>
  <si>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</si>
  <si>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</si>
  <si>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</si>
  <si>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</si>
  <si>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</si>
  <si>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</si>
  <si>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</si>
  <si>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</si>
  <si>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</si>
  <si>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</si>
  <si>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</si>
  <si>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</si>
  <si>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</si>
  <si>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</si>
  <si>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</si>
  <si>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</si>
  <si>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</si>
  <si>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</si>
  <si>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</si>
  <si>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</si>
  <si>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</si>
  <si>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</si>
  <si>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</si>
  <si>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</si>
  <si>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</si>
  <si>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</si>
  <si>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</si>
  <si>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</si>
  <si>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</si>
  <si>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</si>
  <si>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</si>
  <si>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</si>
  <si>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</si>
  <si>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</si>
  <si>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</si>
  <si>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</si>
  <si>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</si>
  <si>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</si>
  <si>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</si>
  <si>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</si>
  <si>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</si>
  <si>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</si>
  <si>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</si>
  <si>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</si>
  <si>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</si>
  <si>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</si>
  <si>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</si>
  <si>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</si>
  <si>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</si>
  <si>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</si>
  <si>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</si>
  <si>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</si>
  <si>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</si>
  <si>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</si>
  <si>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</si>
  <si>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</si>
  <si>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</si>
  <si>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</si>
  <si>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</si>
  <si>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</si>
  <si>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</si>
  <si>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</si>
  <si>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</si>
  <si>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</si>
  <si>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</si>
  <si>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</si>
  <si>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</si>
  <si>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</si>
  <si>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</si>
  <si>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</si>
  <si>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</si>
  <si>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</si>
  <si>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</si>
  <si>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</si>
  <si>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</si>
  <si>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</si>
  <si>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</si>
  <si>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</si>
  <si>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</si>
  <si>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</si>
  <si>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</si>
  <si>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</si>
  <si>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</si>
  <si>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</si>
  <si>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</si>
  <si>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</si>
  <si>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</si>
  <si>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</si>
  <si>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</si>
  <si>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</si>
  <si>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</si>
  <si>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</si>
  <si>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</si>
  <si>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</si>
  <si>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</si>
  <si>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</si>
  <si>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</si>
  <si>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</si>
  <si>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</si>
  <si>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</si>
  <si>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</si>
  <si>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</si>
  <si>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</si>
  <si>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</si>
  <si>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</si>
  <si>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</si>
  <si>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</si>
  <si>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</si>
  <si>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</si>
  <si>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</si>
  <si>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</si>
  <si>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</si>
  <si>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</si>
  <si>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</si>
  <si>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</si>
  <si>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</si>
  <si>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</si>
  <si>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</si>
  <si>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</si>
  <si>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</si>
  <si>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</si>
  <si>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</si>
  <si>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</si>
  <si>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</si>
  <si>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</si>
  <si>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</si>
  <si>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</si>
  <si>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</si>
  <si>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</si>
  <si>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</si>
  <si>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</si>
  <si>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</si>
  <si>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</si>
  <si>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</si>
  <si>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</si>
  <si>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</si>
  <si>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</si>
  <si>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</si>
  <si>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</si>
  <si>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</si>
  <si>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</si>
  <si>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</si>
  <si>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</si>
  <si>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</si>
  <si>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</si>
  <si>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</si>
  <si>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</si>
  <si>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</si>
  <si>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</si>
  <si>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</si>
  <si>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</si>
  <si>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</si>
  <si>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</si>
  <si>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</si>
  <si>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</si>
  <si>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</si>
  <si>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</si>
  <si>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</si>
  <si>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</si>
  <si>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</si>
  <si>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</si>
  <si>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</si>
  <si>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</si>
  <si>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</si>
  <si>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</si>
  <si>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</si>
  <si>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</si>
  <si>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</si>
  <si>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</si>
  <si>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</si>
  <si>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</si>
  <si>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</si>
  <si>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</si>
  <si>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</si>
  <si>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</si>
  <si>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</si>
  <si>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</si>
  <si>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</si>
  <si>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</si>
  <si>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</si>
  <si>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</si>
  <si>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</si>
  <si>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</si>
  <si>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</si>
  <si>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</si>
  <si>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</si>
  <si>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</si>
  <si>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</si>
  <si>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</si>
  <si>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</si>
  <si>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</si>
  <si>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</si>
  <si>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</si>
  <si>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</si>
  <si>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</si>
  <si>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</si>
  <si>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</si>
  <si>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</si>
  <si>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</si>
  <si>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</si>
  <si>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</si>
  <si>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</si>
  <si>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</si>
  <si>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</si>
  <si>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</si>
  <si>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</si>
  <si>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</si>
  <si>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</si>
  <si>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</si>
  <si>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</si>
  <si>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</si>
  <si>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</si>
  <si>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</si>
  <si>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</si>
  <si>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</si>
  <si>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</si>
  <si>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</si>
  <si>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</si>
  <si>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</si>
  <si>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</si>
  <si>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</si>
  <si>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</si>
  <si>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</si>
  <si>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</si>
  <si>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</si>
  <si>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</si>
  <si>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</si>
  <si>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</si>
  <si>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</si>
  <si>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</si>
  <si>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</si>
  <si>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</si>
  <si>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</si>
  <si>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</si>
  <si>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</si>
  <si>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</si>
  <si>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</si>
  <si>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</si>
  <si>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</si>
  <si>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</si>
  <si>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</si>
  <si>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</si>
  <si>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</si>
  <si>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</si>
  <si>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</si>
  <si>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</si>
  <si>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</si>
  <si>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</si>
  <si>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</si>
  <si>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</si>
  <si>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</si>
  <si>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</si>
  <si>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</si>
  <si>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</si>
  <si>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</si>
  <si>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</si>
  <si>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</si>
  <si>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</si>
  <si>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</si>
  <si>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</si>
  <si>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</si>
  <si>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</si>
  <si>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</si>
  <si>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</si>
  <si>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</si>
  <si>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</si>
  <si>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</si>
  <si>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</si>
  <si>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</si>
  <si>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</si>
  <si>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</si>
  <si>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</si>
  <si>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</si>
  <si>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</si>
  <si>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</si>
  <si>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</si>
  <si>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</si>
  <si>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</si>
  <si>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</si>
  <si>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</si>
  <si>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</si>
  <si>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</si>
  <si>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</si>
  <si>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</si>
  <si>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</si>
  <si>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</si>
  <si>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</si>
  <si>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</si>
  <si>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</si>
  <si>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</si>
  <si>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</si>
  <si>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</si>
  <si>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</si>
  <si>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</si>
  <si>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</si>
  <si>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</si>
  <si>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</si>
  <si>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</si>
  <si>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</si>
  <si>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</si>
  <si>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</si>
  <si>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</si>
  <si>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</si>
  <si>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</si>
  <si>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</si>
  <si>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</si>
  <si>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</si>
  <si>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</si>
  <si>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</si>
  <si>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</si>
  <si>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</si>
  <si>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</si>
  <si>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</si>
  <si>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</si>
  <si>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</si>
  <si>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</si>
  <si>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</si>
  <si>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</si>
  <si>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</si>
  <si>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</si>
  <si>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</si>
  <si>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</si>
  <si>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</si>
  <si>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</si>
  <si>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</si>
  <si>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</si>
  <si>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</si>
  <si>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</si>
  <si>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</si>
  <si>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</si>
  <si>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</si>
  <si>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</si>
  <si>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</si>
  <si>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</si>
  <si>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</si>
  <si>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</si>
  <si>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</si>
  <si>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</si>
  <si>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</si>
  <si>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</si>
  <si>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</si>
  <si>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</si>
  <si>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</si>
  <si>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</si>
  <si>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</si>
  <si>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</si>
  <si>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</si>
  <si>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</si>
  <si>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</si>
  <si>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</si>
  <si>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</si>
  <si>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</si>
  <si>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</si>
  <si>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</si>
  <si>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</si>
  <si>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</si>
  <si>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</si>
  <si>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</si>
  <si>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</si>
  <si>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</si>
  <si>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</si>
  <si>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</si>
  <si>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</si>
  <si>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</si>
  <si>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</si>
  <si>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</si>
  <si>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</si>
  <si>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</si>
  <si>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</si>
  <si>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</si>
  <si>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</si>
  <si>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</si>
  <si>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</si>
  <si>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</si>
  <si>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</si>
  <si>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</si>
  <si>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</si>
  <si>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</si>
  <si>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</si>
  <si>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</si>
  <si>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</si>
  <si>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</si>
  <si>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</si>
  <si>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</si>
  <si>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</si>
  <si>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</si>
  <si>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</si>
  <si>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</si>
  <si>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</si>
  <si>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</si>
  <si>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</si>
  <si>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</si>
  <si>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</si>
  <si>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</si>
  <si>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</si>
  <si>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</si>
  <si>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</si>
  <si>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</si>
  <si>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</si>
  <si>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</si>
  <si>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</si>
  <si>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</si>
  <si>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</si>
  <si>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</si>
  <si>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</si>
  <si>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</si>
  <si>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</si>
  <si>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</si>
  <si>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</si>
  <si>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</si>
  <si>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</si>
  <si>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</si>
  <si>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</si>
  <si>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</si>
  <si>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</si>
  <si>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</si>
  <si>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</si>
  <si>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</si>
  <si>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</si>
  <si>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</si>
  <si>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</si>
  <si>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</si>
  <si>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</si>
  <si>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</si>
  <si>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</si>
  <si>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</si>
  <si>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</si>
  <si>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</si>
  <si>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</si>
  <si>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</si>
  <si>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</si>
  <si>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</si>
  <si>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</si>
  <si>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</si>
  <si>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</si>
  <si>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</si>
  <si>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</si>
  <si>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</si>
  <si>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</si>
  <si>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</si>
  <si>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</si>
  <si>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</si>
  <si>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</si>
  <si>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</si>
  <si>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</si>
  <si>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</si>
  <si>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</si>
  <si>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</si>
  <si>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</si>
  <si>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</si>
  <si>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</si>
  <si>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</si>
  <si>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</si>
  <si>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</si>
  <si>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</si>
  <si>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</si>
  <si>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</si>
  <si>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</si>
  <si>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</si>
  <si>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</si>
  <si>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</si>
  <si>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</si>
  <si>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</si>
  <si>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</si>
  <si>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</si>
  <si>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</si>
  <si>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</si>
  <si>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</si>
  <si>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</si>
  <si>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</si>
  <si>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</si>
  <si>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</si>
  <si>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</si>
  <si>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</si>
  <si>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</si>
  <si>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</si>
  <si>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</si>
  <si>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</si>
  <si>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</si>
  <si>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</si>
  <si>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</si>
  <si>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</si>
  <si>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</si>
  <si>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</si>
  <si>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</si>
  <si>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</si>
  <si>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</si>
  <si>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</si>
  <si>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</si>
  <si>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</si>
  <si>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</si>
  <si>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</si>
  <si>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</si>
  <si>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</si>
  <si>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</si>
  <si>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</si>
  <si>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</si>
  <si>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</si>
  <si>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</si>
  <si>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</si>
  <si>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</si>
  <si>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</si>
  <si>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</si>
  <si>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</si>
  <si>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</si>
  <si>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</si>
  <si>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</si>
  <si>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</si>
  <si>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</si>
  <si>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</si>
  <si>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</si>
  <si>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</si>
  <si>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</si>
  <si>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</si>
  <si>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</si>
  <si>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</si>
  <si>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</si>
  <si>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</si>
  <si>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</si>
  <si>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</si>
  <si>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</si>
  <si>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</si>
  <si>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</si>
  <si>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</si>
  <si>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</si>
  <si>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</si>
  <si>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</si>
  <si>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</si>
  <si>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</si>
  <si>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</si>
  <si>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</si>
  <si>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</si>
  <si>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</si>
  <si>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</si>
  <si>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</si>
  <si>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</si>
  <si>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</si>
  <si>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</si>
  <si>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</si>
  <si>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</si>
  <si>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</si>
  <si>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</si>
  <si>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</si>
  <si>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</si>
  <si>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</si>
  <si>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</si>
  <si>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</si>
  <si>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</si>
  <si>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</si>
  <si>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</si>
  <si>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</si>
  <si>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</si>
  <si>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</si>
  <si>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</si>
  <si>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</si>
  <si>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</si>
  <si>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</si>
  <si>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</si>
  <si>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</si>
  <si>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</si>
  <si>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</si>
  <si>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</si>
  <si>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</si>
  <si>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</si>
  <si>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</si>
  <si>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</si>
  <si>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</si>
  <si>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</si>
  <si>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</si>
  <si>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</si>
  <si>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</si>
  <si>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</si>
  <si>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</si>
  <si>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</si>
  <si>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</si>
  <si>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</si>
  <si>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</si>
  <si>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</si>
  <si>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</si>
  <si>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</si>
  <si>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</si>
  <si>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</si>
  <si>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</si>
  <si>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</si>
  <si>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</si>
  <si>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</si>
  <si>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</si>
  <si>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</si>
  <si>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</si>
  <si>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</si>
  <si>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</si>
  <si>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</si>
  <si>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</si>
  <si>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</si>
  <si>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</si>
  <si>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</si>
  <si>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</si>
  <si>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</si>
  <si>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</si>
  <si>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</si>
  <si>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</si>
  <si>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</si>
  <si>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</si>
  <si>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</si>
  <si>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</si>
  <si>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</si>
  <si>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</si>
  <si>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</si>
  <si>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</si>
  <si>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</si>
  <si>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</si>
  <si>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</si>
  <si>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</si>
  <si>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</si>
  <si>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</si>
  <si>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</si>
  <si>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</si>
  <si>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</si>
  <si>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</si>
  <si>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</si>
  <si>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</si>
  <si>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</si>
  <si>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</si>
  <si>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</si>
  <si>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</si>
  <si>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</si>
  <si>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</si>
  <si>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</si>
  <si>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</si>
  <si>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</si>
  <si>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</si>
  <si>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</si>
  <si>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</si>
  <si>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</si>
  <si>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</si>
  <si>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</si>
  <si>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</si>
  <si>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</si>
  <si>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</si>
  <si>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</si>
  <si>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</si>
  <si>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</si>
  <si>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</si>
  <si>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</si>
  <si>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</si>
  <si>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</si>
  <si>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</si>
  <si>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</si>
  <si>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</si>
  <si>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</si>
  <si>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</si>
  <si>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</si>
  <si>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</si>
  <si>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</si>
  <si>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</si>
  <si>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</si>
  <si>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</si>
  <si>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</si>
  <si>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</si>
  <si>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</si>
  <si>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</si>
  <si>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</si>
  <si>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</si>
  <si>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</si>
  <si>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</si>
  <si>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</si>
  <si>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</si>
  <si>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</si>
  <si>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</si>
  <si>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</si>
  <si>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</si>
  <si>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</si>
  <si>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</si>
  <si>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</si>
  <si>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</si>
  <si>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</si>
  <si>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</si>
  <si>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</si>
  <si>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</si>
  <si>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</si>
  <si>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</si>
  <si>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</si>
  <si>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</si>
  <si>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</si>
  <si>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</si>
  <si>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</si>
  <si>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</si>
  <si>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</si>
  <si>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</si>
  <si>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</si>
  <si>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</si>
  <si>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</si>
  <si>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</si>
  <si>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</si>
  <si>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</si>
  <si>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</si>
  <si>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</si>
  <si>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</si>
  <si>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</si>
  <si>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</si>
  <si>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</si>
  <si>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</si>
  <si>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</si>
  <si>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</si>
  <si>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</si>
  <si>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</si>
  <si>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</si>
  <si>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</si>
  <si>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</si>
  <si>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</si>
  <si>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</si>
  <si>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</si>
  <si>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</si>
  <si>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</si>
  <si>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</si>
  <si>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</si>
  <si>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</si>
  <si>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</si>
  <si>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</si>
  <si>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</si>
  <si>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</si>
  <si>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</si>
  <si>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</si>
  <si>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</si>
  <si>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</si>
  <si>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</si>
  <si>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</si>
  <si>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</si>
  <si>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</si>
  <si>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</si>
  <si>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</si>
  <si>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</si>
  <si>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</si>
  <si>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</si>
  <si>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</si>
  <si>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</si>
  <si>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</si>
  <si>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</si>
  <si>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</si>
  <si>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</si>
  <si>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</si>
  <si>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</si>
  <si>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</si>
  <si>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</si>
  <si>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</si>
  <si>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</si>
  <si>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</si>
  <si>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</si>
  <si>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</si>
  <si>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</si>
  <si>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</si>
  <si>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</si>
  <si>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</si>
  <si>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</si>
  <si>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</si>
  <si>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</si>
  <si>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</si>
  <si>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</si>
  <si>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</si>
  <si>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</si>
  <si>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</si>
  <si>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</si>
  <si>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</si>
  <si>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</si>
  <si>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</si>
  <si>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</si>
  <si>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</si>
  <si>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</si>
  <si>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</si>
  <si>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</si>
  <si>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</si>
  <si>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</si>
  <si>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</si>
  <si>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</si>
  <si>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</si>
  <si>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</si>
  <si>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</si>
  <si>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</si>
  <si>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</si>
  <si>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</si>
  <si>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</si>
  <si>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</si>
  <si>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</si>
  <si>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</si>
  <si>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</si>
  <si>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</si>
  <si>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</si>
  <si>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</si>
  <si>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</si>
  <si>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</si>
  <si>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</si>
  <si>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</si>
  <si>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</si>
  <si>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</si>
  <si>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</si>
  <si>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</si>
  <si>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</si>
  <si>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</si>
  <si>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</si>
  <si>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</si>
  <si>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</si>
  <si>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</si>
  <si>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</si>
  <si>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</si>
  <si>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</si>
  <si>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</si>
  <si>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</si>
  <si>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</si>
  <si>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</si>
  <si>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</si>
  <si>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</si>
  <si>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</si>
  <si>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</si>
  <si>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</si>
  <si>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</si>
  <si>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</si>
  <si>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</si>
  <si>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</si>
  <si>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</si>
  <si>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</si>
  <si>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</si>
  <si>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</si>
  <si>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</si>
  <si>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</si>
  <si>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</si>
  <si>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</si>
  <si>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</si>
  <si>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</si>
  <si>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</si>
  <si>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</si>
  <si>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</si>
  <si>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</si>
  <si>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</si>
  <si>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</si>
  <si>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</si>
  <si>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</si>
  <si>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</si>
  <si>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</si>
  <si>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</si>
  <si>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</si>
  <si>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</si>
  <si>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</si>
  <si>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</si>
  <si>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</si>
  <si>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</si>
  <si>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</si>
  <si>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</si>
  <si>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</si>
  <si>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</si>
  <si>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</si>
  <si>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</si>
  <si>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</si>
  <si>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</si>
  <si>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</si>
  <si>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</si>
  <si>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</si>
  <si>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</si>
  <si>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</si>
  <si>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</si>
  <si>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</si>
  <si>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</si>
  <si>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</si>
  <si>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</si>
  <si>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</si>
  <si>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</si>
  <si>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</si>
  <si>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</si>
  <si>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</si>
  <si>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</si>
  <si>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</si>
  <si>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</si>
  <si>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</si>
  <si>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</si>
  <si>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</si>
  <si>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</si>
  <si>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</si>
  <si>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</si>
  <si>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</si>
  <si>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</si>
  <si>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</si>
  <si>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</si>
  <si>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</si>
  <si>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</si>
  <si>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</si>
  <si>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</si>
  <si>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</si>
  <si>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</si>
  <si>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</si>
  <si>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</si>
  <si>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</si>
  <si>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</si>
  <si>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</si>
  <si>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</si>
  <si>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</si>
  <si>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</si>
  <si>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</si>
  <si>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</si>
  <si>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</si>
  <si>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</si>
  <si>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</si>
  <si>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</si>
  <si>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</si>
  <si>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</si>
  <si>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</si>
  <si>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</si>
  <si>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</si>
  <si>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</si>
  <si>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</si>
  <si>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</si>
  <si>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</si>
  <si>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</si>
  <si>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</si>
  <si>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</si>
  <si>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</si>
  <si>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</si>
  <si>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</si>
  <si>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</si>
  <si>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</si>
  <si>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</si>
  <si>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</si>
  <si>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</si>
  <si>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</si>
  <si>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</si>
  <si>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</si>
  <si>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</si>
  <si>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</si>
  <si>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</si>
  <si>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</si>
  <si>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</si>
  <si>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</si>
  <si>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</si>
  <si>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</si>
  <si>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</si>
  <si>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</si>
  <si>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</si>
  <si>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</si>
  <si>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</si>
  <si>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</si>
  <si>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</si>
  <si>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</si>
  <si>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</si>
  <si>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</si>
  <si>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</si>
  <si>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</si>
  <si>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</si>
  <si>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</si>
  <si>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</si>
  <si>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</si>
  <si>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</si>
  <si>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</si>
  <si>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</si>
  <si>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</si>
  <si>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</si>
  <si>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</si>
  <si>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</si>
  <si>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</si>
  <si>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</si>
  <si>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</si>
  <si>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</si>
  <si>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</si>
  <si>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</si>
  <si>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</si>
  <si>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</si>
  <si>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</si>
  <si>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</si>
  <si>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</si>
  <si>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</si>
  <si>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</si>
  <si>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</si>
  <si>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</si>
  <si>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</si>
  <si>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</si>
  <si>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</si>
  <si>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</si>
  <si>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</si>
  <si>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</si>
  <si>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</si>
  <si>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</si>
  <si>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</si>
  <si>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</si>
  <si>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</si>
  <si>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</si>
  <si>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</si>
  <si>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</si>
  <si>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</si>
  <si>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</si>
  <si>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</si>
  <si>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</si>
  <si>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</si>
  <si>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</si>
  <si>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</si>
  <si>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</si>
  <si>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</si>
  <si>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</si>
  <si>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</si>
  <si>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</si>
  <si>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</si>
  <si>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</si>
  <si>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</si>
  <si>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</si>
  <si>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</si>
  <si>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</si>
  <si>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</si>
  <si>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</si>
  <si>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</si>
  <si>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</si>
  <si>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</si>
  <si>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</si>
  <si>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</si>
  <si>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</si>
  <si>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</si>
  <si>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</si>
  <si>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</si>
  <si>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</si>
  <si>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</si>
  <si>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</si>
  <si>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</si>
  <si>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</si>
  <si>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</si>
  <si>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</si>
  <si>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</si>
  <si>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</si>
  <si>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</si>
  <si>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</si>
  <si>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</si>
  <si>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</si>
  <si>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</si>
  <si>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</si>
  <si>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</si>
  <si>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</si>
  <si>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</si>
  <si>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</si>
  <si>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</si>
  <si>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</si>
  <si>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</si>
  <si>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</si>
  <si>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</si>
  <si>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</si>
  <si>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</si>
  <si>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</si>
  <si>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</si>
  <si>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</si>
  <si>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</si>
  <si>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</si>
  <si>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</si>
  <si>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</si>
  <si>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</si>
  <si>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</si>
  <si>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</si>
  <si>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</si>
  <si>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</si>
  <si>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</si>
  <si>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</si>
  <si>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</si>
  <si>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</si>
  <si>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</si>
  <si>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</si>
  <si>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</si>
  <si>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</si>
  <si>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</si>
  <si>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</si>
  <si>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</si>
  <si>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</si>
  <si>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</si>
  <si>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</si>
  <si>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</si>
  <si>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</si>
  <si>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</si>
  <si>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</si>
  <si>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</si>
  <si>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</si>
  <si>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</si>
  <si>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</si>
  <si>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</si>
  <si>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</si>
  <si>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</si>
  <si>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</si>
  <si>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</si>
  <si>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</si>
  <si>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</si>
  <si>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</si>
  <si>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</si>
  <si>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</si>
  <si>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</si>
  <si>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</si>
  <si>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</si>
  <si>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</si>
  <si>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</si>
  <si>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</si>
  <si>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</si>
  <si>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</si>
  <si>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</si>
  <si>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</si>
  <si>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</si>
  <si>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</si>
  <si>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</si>
  <si>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</si>
  <si>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</si>
  <si>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</si>
  <si>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</si>
  <si>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</si>
  <si>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</si>
  <si>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</si>
  <si>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</si>
  <si>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</si>
  <si>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</si>
  <si>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</si>
  <si>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</si>
  <si>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</si>
  <si>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</si>
  <si>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</si>
  <si>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</si>
  <si>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</si>
  <si>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</si>
  <si>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</si>
  <si>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</si>
  <si>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</si>
  <si>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</si>
  <si>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</si>
  <si>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</si>
  <si>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</si>
  <si>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</si>
  <si>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</si>
  <si>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</si>
  <si>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</si>
  <si>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</si>
  <si>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</si>
  <si>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</si>
  <si>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</si>
  <si>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</si>
  <si>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</si>
  <si>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</si>
  <si>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</si>
  <si>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</si>
  <si>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</si>
  <si>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</si>
  <si>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</si>
  <si>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</si>
  <si>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</si>
  <si>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</si>
  <si>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</si>
  <si>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</si>
  <si>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</si>
  <si>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</si>
  <si>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</si>
  <si>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</si>
  <si>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</si>
  <si>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</si>
  <si>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</si>
  <si>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</si>
  <si>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</si>
  <si>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</si>
  <si>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</si>
  <si>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</si>
  <si>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</si>
  <si>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</si>
  <si>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</si>
  <si>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</si>
  <si>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</si>
  <si>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</si>
  <si>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</si>
  <si>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</si>
  <si>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</si>
  <si>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</si>
  <si>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</si>
  <si>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</si>
  <si>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</si>
  <si>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</si>
  <si>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</si>
  <si>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</si>
  <si>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</si>
  <si>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</si>
  <si>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</si>
  <si>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</si>
  <si>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</si>
  <si>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</si>
  <si>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</si>
  <si>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</si>
  <si>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</si>
  <si>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</si>
  <si>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</si>
  <si>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</si>
  <si>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</si>
  <si>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</si>
  <si>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</si>
  <si>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</si>
  <si>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</si>
  <si>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</si>
  <si>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</si>
  <si>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</si>
  <si>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</si>
  <si>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</si>
  <si>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</si>
  <si>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</si>
  <si>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</si>
  <si>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</si>
  <si>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</si>
  <si>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</si>
  <si>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</si>
  <si>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</si>
  <si>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</si>
  <si>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</si>
  <si>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</si>
  <si>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</si>
  <si>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</si>
  <si>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</si>
  <si>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</si>
  <si>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</si>
  <si>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</si>
  <si>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</si>
  <si>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</si>
  <si>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</si>
  <si>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</si>
  <si>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</si>
  <si>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</si>
  <si>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</si>
  <si>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</si>
  <si>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</si>
  <si>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</si>
  <si>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</si>
  <si>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</si>
  <si>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</si>
  <si>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</si>
  <si>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</si>
  <si>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</si>
  <si>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</si>
  <si>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</si>
  <si>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</si>
  <si>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</si>
  <si>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</si>
  <si>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</si>
  <si>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</si>
  <si>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</si>
  <si>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</si>
  <si>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</si>
  <si>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</si>
  <si>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</si>
  <si>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</si>
  <si>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</si>
  <si>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</si>
  <si>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</si>
  <si>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</si>
  <si>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</si>
  <si>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</si>
  <si>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</si>
  <si>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</si>
  <si>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</si>
  <si>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</si>
  <si>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</si>
  <si>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</si>
  <si>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</si>
  <si>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</si>
  <si>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</si>
  <si>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</si>
  <si>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</si>
  <si>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</si>
  <si>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</si>
  <si>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</si>
  <si>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</si>
  <si>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</si>
  <si>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</si>
  <si>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</si>
  <si>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</si>
  <si>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</si>
  <si>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</si>
  <si>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</si>
  <si>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</si>
  <si>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</si>
  <si>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</si>
  <si>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</si>
  <si>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</si>
  <si>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</si>
  <si>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</si>
  <si>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</si>
  <si>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</si>
  <si>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</si>
  <si>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</si>
  <si>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</si>
  <si>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</si>
  <si>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</si>
  <si>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</si>
  <si>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</si>
  <si>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</si>
  <si>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</si>
  <si>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</si>
  <si>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</si>
  <si>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</si>
  <si>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</si>
  <si>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</si>
  <si>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</si>
  <si>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</si>
  <si>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</si>
  <si>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</si>
  <si>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</si>
  <si>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</si>
  <si>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</si>
  <si>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</si>
  <si>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</si>
  <si>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</si>
  <si>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</si>
  <si>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</si>
  <si>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</si>
  <si>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</si>
  <si>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</si>
  <si>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</si>
  <si>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</si>
  <si>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</si>
  <si>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</si>
  <si>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</si>
  <si>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</si>
  <si>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</si>
  <si>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</si>
  <si>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</si>
  <si>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</si>
  <si>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</si>
  <si>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</si>
  <si>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</si>
  <si>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</si>
  <si>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</si>
  <si>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</si>
  <si>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</si>
  <si>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</si>
  <si>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</si>
  <si>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</si>
  <si>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</si>
  <si>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</si>
  <si>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</si>
  <si>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</si>
  <si>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</si>
  <si>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</si>
  <si>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</si>
  <si>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</si>
  <si>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</si>
  <si>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</si>
  <si>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</si>
  <si>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</si>
  <si>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</si>
  <si>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</si>
  <si>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</si>
  <si>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</si>
  <si>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</si>
  <si>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</si>
  <si>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</si>
  <si>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</si>
  <si>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</si>
  <si>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</si>
  <si>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</si>
  <si>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</si>
  <si>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</si>
  <si>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</si>
  <si>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</si>
  <si>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</si>
  <si>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</si>
  <si>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</si>
  <si>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</si>
  <si>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</si>
  <si>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</si>
  <si>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</si>
  <si>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</si>
  <si>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</si>
  <si>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</si>
  <si>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</si>
  <si>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</si>
  <si>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</si>
  <si>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</si>
  <si>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</si>
  <si>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</si>
  <si>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</si>
  <si>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</si>
  <si>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</si>
  <si>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</si>
  <si>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</si>
  <si>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</si>
  <si>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</si>
  <si>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</si>
  <si>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</si>
  <si>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</si>
  <si>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</si>
  <si>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</si>
  <si>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</si>
  <si>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</si>
  <si>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</si>
  <si>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</si>
  <si>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</si>
  <si>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</si>
  <si>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</si>
  <si>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</si>
  <si>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</si>
  <si>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</si>
  <si>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</si>
  <si>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</si>
  <si>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</si>
  <si>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</si>
  <si>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</si>
  <si>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</si>
  <si>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</si>
  <si>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</si>
  <si>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</si>
  <si>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</si>
  <si>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</si>
  <si>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</si>
  <si>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</si>
  <si>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</si>
  <si>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</si>
  <si>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</si>
  <si>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</si>
  <si>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</si>
  <si>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</si>
  <si>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</si>
  <si>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</si>
  <si>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</si>
  <si>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</si>
  <si>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</si>
  <si>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</si>
  <si>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</si>
  <si>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</si>
  <si>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</si>
  <si>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</si>
  <si>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</si>
  <si>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</si>
  <si>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</si>
  <si>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</si>
  <si>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</si>
  <si>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</si>
  <si>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</si>
  <si>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</si>
  <si>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</si>
  <si>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</si>
  <si>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</si>
  <si>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</si>
  <si>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</si>
  <si>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</si>
  <si>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</si>
  <si>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</si>
  <si>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</si>
  <si>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</si>
  <si>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</si>
  <si>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</si>
  <si>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</si>
  <si>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</si>
  <si>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</si>
  <si>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</si>
  <si>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</si>
  <si>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</si>
  <si>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</si>
  <si>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</si>
  <si>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</si>
  <si>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</si>
  <si>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</si>
  <si>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</si>
  <si>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</si>
  <si>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</si>
  <si>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</si>
  <si>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</si>
  <si>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</si>
  <si>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</si>
  <si>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</si>
  <si>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</si>
  <si>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</si>
  <si>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</si>
  <si>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</si>
  <si>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</si>
  <si>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</si>
  <si>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</si>
  <si>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</si>
  <si>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</si>
  <si>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</si>
  <si>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</si>
  <si>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</si>
  <si>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</si>
  <si>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</si>
  <si>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</si>
  <si>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</si>
  <si>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</si>
  <si>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</si>
  <si>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</si>
  <si>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</si>
  <si>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</si>
  <si>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</si>
  <si>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</si>
  <si>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</si>
  <si>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</si>
  <si>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</si>
  <si>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</si>
  <si>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</si>
  <si>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</si>
  <si>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</si>
  <si>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</si>
  <si>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</si>
  <si>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</si>
  <si>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</si>
  <si>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</si>
  <si>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</si>
  <si>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</si>
  <si>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</si>
  <si>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</si>
  <si>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</si>
  <si>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</si>
  <si>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</si>
  <si>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</si>
  <si>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</si>
  <si>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</si>
  <si>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</si>
  <si>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</si>
  <si>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</si>
  <si>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</si>
  <si>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</si>
  <si>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</si>
  <si>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</si>
  <si>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</si>
  <si>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</si>
  <si>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</si>
  <si>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</si>
  <si>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</si>
  <si>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</si>
  <si>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</si>
  <si>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</si>
  <si>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</si>
  <si>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</si>
  <si>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</si>
  <si>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</si>
  <si>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</si>
  <si>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</si>
  <si>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</si>
  <si>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</si>
  <si>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</si>
  <si>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</si>
  <si>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</si>
  <si>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</si>
  <si>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</si>
  <si>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</si>
  <si>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</si>
  <si>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</si>
  <si>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</si>
  <si>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</si>
  <si>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</si>
  <si>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</si>
  <si>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</si>
  <si>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</si>
  <si>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</si>
  <si>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</si>
  <si>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</si>
  <si>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</si>
  <si>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</si>
  <si>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</si>
  <si>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</si>
  <si>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</si>
  <si>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</si>
  <si>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</si>
  <si>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</si>
  <si>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</si>
  <si>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</si>
  <si>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</si>
  <si>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</si>
  <si>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</si>
  <si>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</si>
  <si>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</si>
  <si>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</si>
  <si>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</si>
  <si>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</si>
  <si>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</si>
  <si>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</si>
  <si>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</si>
  <si>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</si>
  <si>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</si>
  <si>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</si>
  <si>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</si>
  <si>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</si>
  <si>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</si>
  <si>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</si>
  <si>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</si>
  <si>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</si>
  <si>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</si>
  <si>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</si>
  <si>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</si>
  <si>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</si>
  <si>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</si>
  <si>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</si>
  <si>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</si>
  <si>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</si>
  <si>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</si>
  <si>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</si>
  <si>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</si>
  <si>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</si>
  <si>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</si>
  <si>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</si>
  <si>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</si>
  <si>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</si>
  <si>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</si>
  <si>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</si>
  <si>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</si>
  <si>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</si>
  <si>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</si>
  <si>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</si>
  <si>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</si>
  <si>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</si>
  <si>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</si>
  <si>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</si>
  <si>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</si>
  <si>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</si>
  <si>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</si>
  <si>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</si>
  <si>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</si>
  <si>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</si>
  <si>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</si>
  <si>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</si>
  <si>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</si>
  <si>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</si>
  <si>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</si>
  <si>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</si>
  <si>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</si>
  <si>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</si>
  <si>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</si>
  <si>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</si>
  <si>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</si>
  <si>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</si>
  <si>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</si>
  <si>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</si>
  <si>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</si>
  <si>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</si>
  <si>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</si>
  <si>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</si>
  <si>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</si>
  <si>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</si>
  <si>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</si>
  <si>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</si>
  <si>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</si>
  <si>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</si>
  <si>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</si>
  <si>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</si>
  <si>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</si>
  <si>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</si>
  <si>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</si>
  <si>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</si>
  <si>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</si>
  <si>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</si>
  <si>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</si>
  <si>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</si>
  <si>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</si>
  <si>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</si>
  <si>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</si>
  <si>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</si>
  <si>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</si>
  <si>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</si>
  <si>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</si>
  <si>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</si>
  <si>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</si>
  <si>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</si>
  <si>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</si>
  <si>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</si>
  <si>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</si>
  <si>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</si>
  <si>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</si>
  <si>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</si>
  <si>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</si>
  <si>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</si>
  <si>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</si>
  <si>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</si>
  <si>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</si>
  <si>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</si>
  <si>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</si>
  <si>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</si>
  <si>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</si>
  <si>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</si>
  <si>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</si>
  <si>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</si>
  <si>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</si>
  <si>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</si>
  <si>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</si>
  <si>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</si>
  <si>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</si>
  <si>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</si>
  <si>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</si>
  <si>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</si>
  <si>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</si>
  <si>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</si>
  <si>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</si>
  <si>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</si>
  <si>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</si>
  <si>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</si>
  <si>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</si>
  <si>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</si>
  <si>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</si>
  <si>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</si>
  <si>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</si>
  <si>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</si>
  <si>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</si>
  <si>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</si>
  <si>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</si>
  <si>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</si>
  <si>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</si>
  <si>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</si>
  <si>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</si>
  <si>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</si>
  <si>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</si>
  <si>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</si>
  <si>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</si>
  <si>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</si>
  <si>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</si>
  <si>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</si>
  <si>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</si>
  <si>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</si>
  <si>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</si>
  <si>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</si>
  <si>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</si>
  <si>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</si>
  <si>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</si>
  <si>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</si>
  <si>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</si>
  <si>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</si>
  <si>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</si>
  <si>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</si>
  <si>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</si>
  <si>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</si>
  <si>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</si>
  <si>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</si>
  <si>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</si>
  <si>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</si>
  <si>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</si>
  <si>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</si>
  <si>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</si>
  <si>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</si>
  <si>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</si>
  <si>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</si>
  <si>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</si>
  <si>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</si>
  <si>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</si>
  <si>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</si>
  <si>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</si>
  <si>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</si>
  <si>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</si>
  <si>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</si>
  <si>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</si>
  <si>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</si>
  <si>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</si>
  <si>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</si>
  <si>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</si>
  <si>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</si>
  <si>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</si>
  <si>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</si>
  <si>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</si>
  <si>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</si>
  <si>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</si>
  <si>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</si>
  <si>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</si>
  <si>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</si>
  <si>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</si>
  <si>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</si>
  <si>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</si>
  <si>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</si>
  <si>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</si>
  <si>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</si>
  <si>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</si>
  <si>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</si>
  <si>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</si>
  <si>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</si>
  <si>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</si>
  <si>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</si>
  <si>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</si>
  <si>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</si>
  <si>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</si>
  <si>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</si>
  <si>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</si>
  <si>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</si>
  <si>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</si>
  <si>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</si>
  <si>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</si>
  <si>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</si>
  <si>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</si>
  <si>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</si>
  <si>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</si>
  <si>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</si>
  <si>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</si>
  <si>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</si>
  <si>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</si>
  <si>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</si>
  <si>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</si>
  <si>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</si>
  <si>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</si>
  <si>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</si>
  <si>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</si>
  <si>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</si>
  <si>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</si>
  <si>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</si>
  <si>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</si>
  <si>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</si>
  <si>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</si>
  <si>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</si>
  <si>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</si>
  <si>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</si>
  <si>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</si>
  <si>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</si>
  <si>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</si>
  <si>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</si>
  <si>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</si>
  <si>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</si>
  <si>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</si>
  <si>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</si>
  <si>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</si>
  <si>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</si>
  <si>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</si>
  <si>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</si>
  <si>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</si>
  <si>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</si>
  <si>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</si>
  <si>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</si>
  <si>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</si>
  <si>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</si>
  <si>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</si>
  <si>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</si>
  <si>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</si>
  <si>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</si>
  <si>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</si>
  <si>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</si>
  <si>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</si>
  <si>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</si>
  <si>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</si>
  <si>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</si>
  <si>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</si>
  <si>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</si>
  <si>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</si>
  <si>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</si>
  <si>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</si>
  <si>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</si>
  <si>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</si>
  <si>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</si>
  <si>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</si>
  <si>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</si>
  <si>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</si>
  <si>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</si>
  <si>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</si>
  <si>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</si>
  <si>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</si>
  <si>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</si>
  <si>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</si>
  <si>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</si>
  <si>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</si>
  <si>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</si>
  <si>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</si>
  <si>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</si>
  <si>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</si>
  <si>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</si>
  <si>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</si>
  <si>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</si>
  <si>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</si>
  <si>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</si>
  <si>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</si>
  <si>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</si>
  <si>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</si>
  <si>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</si>
  <si>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</si>
  <si>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</si>
  <si>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</si>
  <si>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</si>
  <si>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</si>
  <si>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</si>
  <si>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</si>
  <si>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</si>
  <si>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</si>
  <si>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</si>
  <si>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</si>
  <si>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</si>
  <si>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</si>
  <si>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</si>
  <si>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</si>
  <si>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</si>
  <si>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</si>
  <si>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</si>
  <si>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</si>
  <si>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</si>
  <si>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</si>
  <si>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</si>
  <si>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</si>
  <si>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</si>
  <si>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</si>
  <si>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</si>
  <si>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</si>
  <si>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</si>
  <si>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</si>
  <si>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</si>
  <si>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</si>
  <si>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</si>
  <si>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</si>
  <si>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</si>
  <si>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</si>
  <si>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</si>
  <si>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</si>
  <si>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</si>
  <si>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</si>
  <si>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</si>
  <si>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</si>
  <si>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</si>
  <si>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</si>
  <si>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</si>
  <si>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</si>
  <si>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</si>
  <si>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</si>
  <si>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</si>
  <si>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</si>
  <si>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</si>
  <si>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</si>
  <si>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</si>
  <si>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</si>
  <si>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</si>
  <si>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</si>
  <si>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</si>
  <si>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</si>
  <si>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</si>
  <si>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</si>
  <si>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</si>
  <si>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</si>
  <si>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</si>
  <si>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</si>
  <si>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</si>
  <si>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</si>
  <si>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</si>
  <si>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</si>
  <si>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</si>
  <si>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</si>
  <si>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</si>
  <si>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</si>
  <si>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</si>
  <si>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</si>
  <si>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</si>
  <si>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</si>
  <si>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</si>
  <si>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</si>
  <si>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</si>
  <si>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</si>
  <si>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</si>
  <si>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</si>
  <si>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</si>
  <si>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</si>
  <si>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</si>
  <si>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</si>
  <si>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</si>
  <si>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</si>
  <si>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</si>
  <si>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</si>
  <si>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</si>
  <si>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</si>
  <si>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</si>
  <si>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</si>
  <si>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</si>
  <si>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</si>
  <si>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</si>
  <si>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</si>
  <si>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</si>
  <si>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</si>
  <si>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</si>
  <si>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</si>
  <si>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</si>
  <si>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</si>
  <si>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</si>
  <si>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</si>
  <si>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</si>
  <si>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</si>
  <si>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</si>
  <si>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</si>
  <si>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</si>
  <si>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</si>
  <si>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</si>
  <si>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</si>
  <si>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</si>
  <si>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</si>
  <si>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</si>
  <si>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</si>
  <si>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</si>
  <si>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</si>
  <si>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</si>
  <si>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</si>
  <si>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</si>
  <si>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</si>
  <si>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</si>
  <si>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</si>
  <si>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</si>
  <si>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</si>
  <si>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</si>
  <si>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</si>
  <si>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</si>
  <si>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</si>
  <si>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</si>
  <si>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</si>
  <si>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</si>
  <si>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</si>
  <si>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</si>
  <si>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</si>
  <si>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</si>
  <si>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</si>
  <si>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</si>
  <si>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</si>
  <si>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</si>
  <si>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</si>
  <si>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</si>
  <si>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</si>
  <si>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</si>
  <si>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</si>
  <si>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</si>
  <si>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</si>
  <si>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</si>
  <si>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</si>
  <si>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</si>
  <si>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</si>
  <si>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</si>
  <si>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</si>
  <si>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</si>
  <si>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</si>
  <si>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</si>
  <si>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</si>
  <si>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</si>
  <si>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</si>
  <si>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</si>
  <si>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</si>
  <si>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</si>
  <si>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</si>
  <si>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</si>
  <si>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</si>
  <si>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</si>
  <si>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</si>
  <si>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</si>
  <si>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</si>
  <si>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</si>
  <si>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</si>
  <si>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</si>
  <si>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</si>
  <si>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</si>
  <si>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</si>
  <si>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</si>
  <si>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</si>
  <si>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</si>
  <si>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</si>
  <si>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</si>
  <si>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</si>
  <si>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</si>
  <si>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</si>
  <si>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</si>
  <si>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</si>
  <si>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</si>
  <si>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</si>
  <si>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</si>
  <si>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</si>
  <si>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</si>
  <si>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</si>
  <si>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</si>
  <si>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</si>
  <si>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</si>
  <si>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</si>
  <si>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</si>
  <si>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</si>
  <si>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</si>
  <si>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</si>
  <si>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</si>
  <si>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</si>
  <si>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</si>
  <si>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</si>
  <si>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</si>
  <si>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</si>
  <si>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</si>
  <si>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</si>
  <si>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</si>
  <si>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</si>
  <si>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</si>
  <si>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</si>
  <si>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</si>
  <si>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</si>
  <si>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</si>
  <si>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</si>
  <si>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</si>
  <si>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</si>
  <si>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</si>
  <si>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</si>
  <si>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</si>
  <si>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</si>
  <si>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</si>
  <si>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</si>
  <si>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</si>
  <si>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</si>
  <si>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</si>
  <si>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</si>
  <si>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</si>
  <si>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</si>
  <si>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</si>
  <si>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</si>
  <si>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</si>
  <si>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</si>
  <si>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</si>
  <si>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</si>
  <si>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</si>
  <si>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</si>
  <si>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</si>
  <si>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</si>
  <si>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</si>
  <si>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</si>
  <si>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</si>
  <si>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</si>
  <si>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</si>
  <si>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</si>
  <si>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</si>
  <si>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</si>
  <si>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</si>
  <si>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</si>
  <si>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</si>
  <si>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</si>
  <si>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</si>
  <si>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</si>
  <si>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</si>
  <si>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</si>
  <si>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</si>
  <si>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</si>
  <si>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</si>
  <si>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</si>
  <si>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</si>
  <si>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</si>
  <si>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</si>
  <si>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</si>
  <si>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</si>
  <si>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</si>
  <si>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</si>
  <si>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</si>
  <si>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</si>
  <si>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</si>
  <si>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</si>
  <si>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</si>
  <si>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</si>
  <si>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</si>
  <si>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</si>
  <si>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</si>
  <si>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</si>
  <si>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</si>
  <si>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</si>
  <si>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</si>
  <si>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</si>
  <si>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</si>
  <si>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</si>
  <si>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</si>
  <si>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</si>
  <si>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</si>
  <si>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</si>
  <si>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</si>
  <si>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</si>
  <si>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</si>
  <si>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</si>
  <si>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</si>
  <si>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</si>
  <si>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</si>
  <si>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</si>
  <si>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</si>
  <si>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</si>
  <si>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</si>
  <si>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</si>
  <si>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</si>
  <si>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</si>
  <si>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</si>
  <si>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</si>
  <si>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</si>
  <si>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</si>
  <si>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</si>
  <si>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</si>
  <si>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</si>
  <si>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</si>
  <si>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</si>
  <si>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</si>
  <si>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</si>
  <si>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</si>
  <si>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</si>
  <si>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</si>
  <si>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</si>
  <si>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</si>
  <si>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</si>
  <si>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</si>
  <si>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</si>
  <si>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</si>
  <si>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</si>
  <si>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</si>
  <si>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</si>
  <si>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</si>
  <si>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</si>
  <si>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</si>
  <si>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</si>
  <si>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</si>
  <si>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</si>
  <si>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</si>
  <si>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</si>
  <si>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</si>
  <si>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</si>
  <si>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</si>
  <si>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</si>
  <si>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</si>
  <si>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</si>
  <si>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</si>
  <si>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</si>
  <si>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</si>
  <si>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</si>
  <si>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</si>
  <si>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</si>
  <si>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</si>
  <si>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</si>
  <si>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</si>
  <si>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</si>
  <si>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</si>
  <si>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</si>
  <si>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</si>
  <si>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</si>
  <si>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</si>
  <si>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</si>
  <si>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</si>
  <si>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</si>
  <si>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</si>
  <si>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</si>
  <si>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</si>
  <si>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</si>
  <si>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</si>
  <si>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</si>
  <si>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</si>
  <si>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</si>
  <si>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</si>
  <si>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</si>
  <si>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</si>
  <si>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</si>
  <si>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</si>
  <si>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</si>
  <si>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</si>
  <si>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</si>
  <si>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</si>
  <si>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</si>
  <si>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</si>
  <si>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</si>
  <si>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</si>
  <si>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</si>
  <si>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</si>
  <si>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</si>
  <si>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</si>
  <si>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</si>
  <si>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</si>
  <si>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</si>
  <si>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</si>
  <si>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</si>
  <si>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</si>
  <si>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</si>
  <si>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</si>
  <si>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</si>
  <si>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</si>
  <si>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</si>
  <si>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</si>
  <si>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</si>
  <si>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</si>
  <si>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</si>
  <si>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</si>
  <si>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</si>
  <si>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</si>
  <si>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</si>
  <si>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</si>
  <si>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</si>
  <si>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</si>
  <si>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</si>
  <si>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</si>
  <si>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</si>
  <si>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</si>
  <si>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</si>
  <si>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</si>
  <si>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</si>
  <si>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</si>
  <si>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</si>
  <si>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</si>
  <si>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</si>
  <si>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</si>
  <si>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</si>
  <si>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</si>
  <si>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</si>
  <si>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</si>
  <si>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</si>
  <si>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</si>
  <si>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</si>
  <si>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</si>
  <si>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</si>
  <si>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</si>
  <si>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</si>
  <si>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</si>
  <si>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</si>
  <si>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</si>
  <si>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</si>
  <si>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</si>
  <si>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</si>
  <si>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</si>
  <si>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</si>
  <si>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</si>
  <si>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</si>
  <si>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</si>
  <si>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</si>
  <si>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</si>
  <si>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</si>
  <si>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</si>
  <si>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</si>
  <si>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</si>
  <si>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</si>
  <si>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</si>
  <si>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</si>
  <si>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</si>
  <si>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</si>
  <si>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</si>
  <si>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</si>
  <si>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</si>
  <si>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</si>
  <si>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</si>
  <si>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</si>
  <si>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</si>
  <si>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</si>
  <si>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</si>
  <si>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</si>
  <si>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</si>
  <si>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</si>
  <si>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</si>
  <si>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</si>
  <si>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</si>
  <si>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</si>
  <si>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</si>
  <si>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</si>
  <si>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</si>
  <si>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</si>
  <si>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</si>
  <si>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</si>
  <si>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</si>
  <si>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</si>
  <si>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</si>
  <si>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</si>
  <si>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</si>
  <si>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</si>
  <si>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</si>
  <si>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</si>
  <si>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</si>
  <si>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</si>
  <si>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</si>
  <si>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</si>
  <si>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</si>
  <si>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</si>
  <si>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</si>
  <si>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</si>
  <si>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</si>
  <si>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</si>
  <si>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</si>
  <si>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</si>
  <si>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</si>
  <si>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</si>
  <si>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</si>
  <si>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</si>
  <si>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</si>
  <si>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</si>
  <si>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</si>
  <si>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</si>
  <si>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</si>
  <si>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</si>
  <si>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</si>
  <si>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</si>
  <si>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</si>
  <si>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</si>
  <si>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</si>
  <si>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</si>
  <si>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</si>
  <si>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</si>
  <si>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</si>
  <si>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</si>
  <si>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</si>
  <si>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</si>
  <si>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</si>
  <si>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</si>
  <si>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</si>
  <si>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</si>
  <si>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</si>
  <si>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</si>
  <si>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</si>
  <si>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</si>
  <si>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</si>
  <si>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</si>
  <si>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</si>
  <si>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</si>
  <si>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</si>
  <si>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</si>
  <si>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</si>
  <si>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</si>
  <si>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</si>
  <si>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</si>
  <si>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</si>
  <si>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</si>
  <si>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</si>
  <si>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</si>
  <si>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</si>
  <si>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</si>
  <si>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</si>
  <si>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</si>
  <si>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</si>
  <si>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</si>
  <si>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</si>
  <si>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</si>
  <si>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</si>
  <si>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</si>
  <si>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</si>
  <si>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</si>
  <si>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</si>
  <si>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</si>
  <si>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</si>
  <si>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</si>
  <si>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</si>
  <si>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</si>
  <si>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</si>
  <si>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</si>
  <si>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</si>
  <si>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</si>
  <si>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</si>
  <si>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</si>
  <si>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</si>
  <si>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</si>
  <si>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</si>
  <si>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</si>
  <si>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</si>
  <si>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</si>
  <si>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</si>
  <si>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</si>
  <si>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</si>
  <si>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</si>
  <si>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</si>
  <si>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</si>
  <si>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</si>
  <si>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</si>
  <si>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</si>
  <si>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</si>
  <si>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</si>
  <si>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</si>
  <si>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</si>
  <si>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</si>
  <si>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</si>
  <si>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</si>
  <si>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</si>
  <si>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</si>
  <si>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</si>
  <si>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</si>
  <si>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</si>
  <si>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</si>
  <si>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</si>
  <si>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</si>
  <si>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</si>
  <si>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</si>
  <si>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</si>
  <si>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</si>
  <si>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</si>
  <si>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</si>
  <si>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</si>
  <si>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</si>
  <si>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</si>
  <si>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</si>
  <si>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</si>
  <si>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</si>
  <si>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</si>
  <si>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</si>
  <si>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</si>
  <si>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</si>
  <si>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</si>
  <si>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</si>
  <si>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</si>
  <si>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</si>
  <si>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</si>
  <si>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</si>
  <si>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</si>
  <si>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</si>
  <si>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</si>
  <si>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</si>
  <si>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</si>
  <si>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</si>
  <si>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</si>
  <si>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</si>
  <si>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</si>
  <si>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</si>
  <si>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</si>
  <si>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</si>
  <si>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</si>
  <si>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</si>
  <si>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</si>
  <si>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</si>
  <si>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</si>
  <si>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</si>
  <si>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</si>
  <si>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</si>
  <si>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</si>
  <si>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</si>
  <si>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</si>
  <si>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</si>
  <si>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</si>
  <si>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</si>
  <si>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</si>
  <si>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</si>
  <si>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</si>
  <si>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</si>
  <si>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</si>
  <si>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</si>
  <si>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</si>
  <si>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</si>
  <si>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</si>
  <si>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</si>
  <si>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</si>
  <si>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</si>
  <si>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</si>
  <si>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</si>
  <si>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</si>
  <si>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</si>
  <si>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</si>
  <si>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</si>
  <si>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</si>
  <si>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</si>
  <si>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</si>
  <si>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</si>
  <si>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</si>
  <si>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</si>
  <si>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</si>
  <si>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</si>
  <si>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</si>
  <si>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</si>
  <si>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</si>
  <si>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</si>
  <si>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</si>
  <si>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</si>
  <si>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</si>
  <si>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</si>
  <si>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</si>
  <si>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</si>
  <si>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</si>
  <si>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</si>
  <si>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</si>
  <si>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</si>
  <si>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</si>
  <si>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</si>
  <si>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</si>
  <si>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</si>
  <si>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</si>
  <si>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</si>
  <si>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</si>
  <si>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</si>
  <si>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</si>
  <si>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</si>
  <si>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</si>
  <si>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</si>
  <si>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</si>
  <si>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</si>
  <si>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</si>
  <si>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</si>
  <si>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</si>
  <si>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</si>
  <si>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</si>
  <si>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</si>
  <si>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</si>
  <si>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</si>
  <si>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</si>
  <si>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</si>
  <si>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</si>
  <si>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</si>
  <si>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</si>
  <si>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</si>
  <si>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</si>
  <si>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</si>
  <si>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</si>
  <si>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</si>
  <si>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</si>
  <si>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</si>
  <si>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</si>
  <si>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</si>
  <si>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</si>
  <si>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</si>
  <si>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</si>
  <si>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</si>
  <si>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</si>
  <si>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</si>
  <si>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</si>
  <si>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</si>
  <si>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</si>
  <si>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</si>
  <si>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</si>
  <si>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</si>
  <si>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</si>
  <si>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</si>
  <si>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</si>
  <si>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</si>
  <si>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</si>
  <si>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</si>
  <si>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</si>
  <si>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</si>
  <si>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</si>
  <si>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</si>
  <si>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</si>
  <si>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</si>
  <si>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</si>
  <si>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</si>
  <si>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</si>
  <si>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</si>
  <si>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</si>
  <si>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</si>
  <si>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</si>
  <si>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</si>
  <si>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</si>
  <si>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</si>
  <si>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</si>
  <si>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</si>
  <si>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</si>
  <si>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</si>
  <si>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</si>
  <si>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</si>
  <si>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</si>
  <si>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</si>
  <si>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</si>
  <si>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</si>
  <si>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</si>
  <si>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</si>
  <si>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</si>
  <si>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</si>
  <si>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</si>
  <si>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</si>
  <si>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</si>
  <si>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</si>
  <si>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</si>
  <si>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</si>
  <si>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</si>
  <si>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</si>
  <si>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</si>
  <si>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</si>
  <si>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</si>
  <si>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</si>
  <si>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</si>
  <si>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</si>
  <si>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</si>
  <si>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</si>
  <si>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</si>
  <si>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</si>
  <si>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</si>
  <si>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</si>
  <si>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</si>
  <si>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</si>
  <si>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</si>
  <si>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</si>
  <si>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</si>
  <si>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</si>
  <si>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</si>
  <si>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</si>
  <si>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</si>
  <si>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</si>
  <si>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</si>
  <si>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</si>
  <si>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</si>
  <si>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</si>
  <si>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</si>
  <si>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</si>
  <si>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</si>
  <si>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</si>
  <si>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</si>
  <si>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</si>
  <si>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</si>
  <si>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</si>
  <si>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</si>
  <si>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</si>
  <si>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</si>
  <si>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</si>
  <si>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</si>
  <si>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</si>
  <si>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</si>
  <si>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</si>
  <si>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</si>
  <si>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</si>
  <si>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</si>
  <si>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</si>
  <si>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</si>
  <si>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</si>
  <si>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</si>
  <si>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</si>
  <si>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</si>
  <si>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</si>
  <si>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</si>
  <si>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</si>
  <si>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</si>
  <si>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</si>
  <si>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</si>
  <si>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</si>
  <si>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</si>
  <si>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</si>
  <si>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</si>
  <si>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</si>
  <si>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</si>
  <si>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</si>
  <si>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</si>
  <si>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</si>
  <si>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</si>
  <si>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</si>
  <si>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</si>
  <si>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</si>
  <si>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</si>
  <si>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</si>
  <si>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</si>
  <si>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</si>
  <si>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</si>
  <si>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</si>
  <si>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</si>
  <si>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</si>
  <si>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</si>
  <si>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</si>
  <si>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</si>
  <si>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</si>
  <si>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</si>
  <si>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</si>
  <si>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</si>
  <si>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</si>
  <si>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</si>
  <si>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</si>
  <si>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</si>
  <si>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</si>
  <si>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</si>
  <si>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</si>
  <si>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</si>
  <si>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</si>
  <si>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</si>
  <si>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</si>
  <si>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</si>
  <si>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</si>
  <si>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</si>
  <si>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</si>
  <si>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</si>
  <si>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</si>
  <si>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</si>
  <si>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</si>
  <si>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</si>
  <si>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</si>
  <si>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</si>
  <si>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</si>
  <si>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</si>
  <si>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</si>
  <si>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</si>
  <si>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</si>
  <si>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</si>
  <si>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</si>
  <si>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</si>
  <si>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</si>
  <si>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</si>
  <si>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</si>
  <si>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</si>
  <si>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</si>
  <si>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</si>
  <si>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</si>
  <si>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</si>
  <si>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</si>
  <si>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</si>
  <si>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</si>
  <si>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</si>
  <si>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</si>
  <si>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</si>
  <si>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</si>
  <si>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</si>
  <si>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</si>
  <si>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</si>
  <si>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</si>
  <si>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</si>
  <si>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</si>
  <si>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</si>
  <si>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</si>
  <si>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</si>
  <si>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</si>
  <si>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</si>
  <si>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</si>
  <si>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</si>
  <si>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</si>
  <si>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</si>
  <si>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</si>
  <si>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</si>
  <si>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</si>
  <si>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</si>
  <si>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</si>
  <si>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</si>
  <si>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</si>
  <si>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</si>
  <si>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</si>
  <si>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</si>
  <si>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</si>
  <si>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</si>
  <si>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</si>
  <si>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</si>
  <si>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</si>
  <si>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</si>
  <si>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</si>
  <si>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</si>
  <si>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</si>
  <si>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</si>
  <si>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</si>
  <si>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</si>
  <si>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</si>
  <si>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</si>
  <si>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</si>
  <si>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</si>
  <si>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</si>
  <si>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</si>
  <si>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</si>
  <si>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</si>
  <si>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</si>
  <si>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</si>
  <si>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</si>
  <si>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</si>
  <si>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</si>
  <si>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</si>
  <si>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</si>
  <si>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</si>
  <si>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</si>
  <si>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</si>
  <si>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</si>
  <si>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</si>
  <si>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</si>
  <si>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</si>
  <si>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</si>
  <si>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</si>
  <si>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</si>
  <si>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</si>
  <si>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</si>
  <si>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</si>
  <si>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</si>
  <si>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</si>
  <si>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</si>
  <si>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</si>
  <si>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</si>
  <si>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</si>
  <si>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</si>
  <si>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</si>
  <si>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</si>
  <si>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</si>
  <si>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</si>
  <si>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</si>
  <si>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</si>
  <si>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</si>
  <si>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</si>
  <si>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</si>
  <si>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</si>
  <si>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</si>
  <si>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</si>
  <si>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</si>
  <si>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</si>
  <si>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</si>
  <si>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</si>
  <si>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</si>
  <si>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</si>
  <si>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</si>
  <si>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</si>
  <si>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</si>
  <si>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</si>
  <si>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</si>
  <si>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</si>
  <si>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</si>
  <si>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</si>
  <si>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</si>
  <si>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</si>
  <si>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</si>
  <si>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</si>
  <si>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</si>
  <si>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</si>
  <si>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</si>
  <si>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</si>
  <si>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</si>
  <si>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</si>
  <si>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</si>
  <si>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</si>
  <si>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</si>
  <si>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</si>
  <si>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</si>
  <si>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</si>
  <si>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</si>
  <si>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</si>
  <si>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</si>
  <si>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</si>
  <si>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</si>
  <si>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</si>
  <si>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</si>
  <si>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</si>
  <si>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</si>
  <si>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</si>
  <si>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</si>
  <si>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</si>
  <si>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</si>
  <si>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</si>
  <si>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</si>
  <si>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</si>
  <si>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</si>
  <si>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</si>
  <si>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</si>
  <si>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</si>
  <si>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</si>
  <si>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</si>
  <si>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</si>
  <si>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</si>
  <si>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</si>
  <si>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</si>
  <si>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</si>
  <si>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</si>
  <si>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</si>
  <si>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</si>
  <si>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</si>
  <si>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</si>
  <si>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</si>
  <si>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</si>
  <si>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</si>
  <si>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</si>
  <si>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</si>
  <si>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</si>
  <si>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</si>
  <si>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</si>
  <si>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</si>
  <si>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</si>
  <si>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</si>
  <si>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</si>
  <si>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</si>
  <si>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</si>
  <si>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</si>
  <si>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</si>
  <si>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</si>
  <si>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</si>
  <si>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</si>
  <si>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</si>
  <si>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</si>
  <si>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</si>
  <si>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</si>
  <si>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</si>
  <si>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</si>
  <si>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</si>
  <si>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</si>
  <si>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</si>
  <si>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</si>
  <si>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</si>
  <si>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</si>
  <si>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</si>
  <si>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</si>
  <si>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</si>
  <si>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</si>
  <si>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</si>
  <si>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</si>
  <si>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</si>
  <si>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</si>
  <si>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</si>
  <si>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</si>
  <si>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</si>
  <si>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</si>
  <si>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</si>
  <si>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</si>
  <si>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</si>
  <si>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</si>
  <si>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</si>
  <si>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</si>
  <si>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</si>
  <si>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</si>
  <si>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</si>
  <si>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</si>
  <si>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</si>
  <si>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</si>
  <si>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</si>
  <si>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</si>
  <si>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</si>
  <si>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</si>
  <si>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</si>
  <si>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</si>
  <si>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</si>
  <si>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</si>
  <si>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</si>
  <si>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</si>
  <si>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</si>
  <si>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</si>
  <si>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</si>
  <si>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</si>
  <si>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</si>
  <si>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</si>
  <si>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</si>
  <si>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</si>
  <si>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</si>
  <si>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</si>
  <si>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</si>
  <si>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</si>
  <si>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</si>
  <si>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</si>
  <si>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</si>
  <si>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</si>
  <si>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</si>
  <si>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</si>
  <si>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</si>
  <si>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</si>
  <si>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</si>
  <si>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</si>
  <si>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</si>
  <si>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</si>
  <si>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</si>
  <si>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</si>
  <si>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</si>
  <si>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</si>
  <si>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</si>
  <si>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</si>
  <si>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</si>
  <si>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</si>
  <si>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</si>
  <si>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</si>
  <si>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</si>
  <si>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</si>
  <si>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</si>
  <si>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</si>
  <si>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</si>
  <si>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</si>
  <si>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</si>
  <si>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</si>
  <si>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</si>
  <si>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</si>
  <si>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</si>
  <si>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</si>
  <si>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</si>
  <si>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</si>
  <si>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</si>
  <si>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</si>
  <si>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</si>
  <si>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</si>
  <si>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</si>
  <si>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</si>
  <si>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</si>
  <si>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</si>
  <si>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</si>
  <si>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</si>
  <si>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</si>
  <si>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</si>
  <si>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</si>
  <si>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</si>
  <si>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</si>
  <si>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</si>
  <si>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</si>
  <si>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</si>
  <si>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</si>
  <si>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</si>
  <si>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</si>
  <si>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</si>
  <si>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</si>
  <si>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</si>
  <si>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</si>
  <si>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</si>
  <si>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</si>
  <si>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</si>
  <si>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</si>
  <si>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</si>
  <si>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</si>
  <si>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</si>
  <si>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</si>
  <si>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</si>
  <si>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</si>
  <si>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</si>
  <si>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</si>
  <si>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</si>
  <si>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</si>
  <si>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</si>
  <si>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</si>
  <si>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</si>
  <si>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</si>
  <si>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</si>
  <si>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</si>
  <si>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</si>
  <si>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</si>
  <si>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</si>
  <si>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</si>
  <si>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</si>
  <si>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</si>
  <si>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</si>
  <si>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</si>
  <si>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</si>
  <si>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</si>
  <si>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</si>
  <si>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</si>
  <si>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</si>
  <si>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</si>
  <si>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</si>
  <si>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</si>
  <si>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</si>
  <si>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</si>
  <si>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</si>
  <si>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</si>
  <si>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</si>
  <si>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</si>
  <si>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</si>
  <si>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</si>
  <si>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</si>
  <si>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</si>
  <si>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</si>
  <si>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</si>
  <si>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</si>
  <si>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</si>
  <si>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</si>
  <si>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</si>
  <si>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</si>
  <si>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</si>
  <si>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</si>
  <si>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</si>
  <si>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</si>
  <si>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</si>
  <si>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</si>
  <si>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</si>
  <si>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</si>
  <si>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</si>
  <si>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</si>
  <si>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</si>
  <si>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</si>
  <si>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</si>
  <si>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</si>
  <si>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</si>
  <si>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</si>
  <si>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</si>
  <si>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</si>
  <si>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</si>
  <si>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</si>
  <si>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</si>
  <si>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</si>
  <si>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</si>
  <si>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</si>
  <si>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</si>
  <si>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</si>
  <si>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</si>
  <si>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</si>
  <si>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</si>
  <si>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</si>
  <si>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</si>
  <si>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</si>
  <si>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</si>
  <si>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</si>
  <si>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</si>
  <si>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</si>
  <si>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</si>
  <si>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</si>
  <si>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</si>
  <si>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</si>
  <si>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</si>
  <si>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</si>
  <si>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</si>
  <si>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</si>
  <si>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</si>
  <si>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</si>
  <si>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</si>
  <si>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</si>
  <si>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</si>
  <si>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</si>
  <si>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</si>
  <si>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</si>
  <si>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</si>
  <si>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</si>
  <si>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</si>
  <si>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</si>
  <si>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</si>
  <si>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</si>
  <si>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</si>
  <si>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</si>
  <si>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</si>
  <si>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</si>
  <si>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</si>
  <si>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</si>
  <si>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</si>
  <si>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</si>
  <si>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</si>
  <si>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</si>
  <si>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</si>
  <si>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</si>
  <si>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</si>
  <si>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</si>
  <si>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</si>
  <si>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</si>
  <si>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</si>
  <si>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</si>
  <si>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</si>
  <si>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</si>
  <si>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</si>
  <si>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</si>
  <si>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</si>
  <si>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</si>
  <si>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</si>
  <si>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</si>
  <si>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</si>
  <si>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</si>
  <si>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</si>
  <si>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</si>
  <si>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</si>
  <si>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</si>
  <si>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</si>
  <si>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</si>
  <si>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</si>
  <si>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</si>
  <si>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</si>
  <si>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</si>
  <si>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</si>
  <si>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</si>
  <si>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</si>
  <si>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</si>
  <si>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</si>
  <si>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</si>
  <si>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</si>
  <si>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</si>
  <si>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</si>
  <si>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</si>
  <si>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</si>
  <si>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</si>
  <si>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</si>
  <si>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</si>
  <si>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</si>
  <si>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</si>
  <si>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</si>
  <si>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</si>
  <si>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</si>
  <si>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</si>
  <si>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</si>
  <si>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</si>
  <si>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</si>
  <si>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</si>
  <si>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</si>
  <si>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</si>
  <si>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</si>
  <si>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</si>
  <si>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</si>
  <si>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</si>
  <si>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</si>
  <si>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</si>
  <si>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</si>
  <si>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</si>
  <si>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</si>
  <si>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</si>
  <si>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</si>
  <si>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</si>
  <si>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</si>
  <si>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</si>
  <si>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</si>
  <si>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</si>
  <si>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</si>
  <si>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</si>
  <si>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</si>
  <si>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</si>
  <si>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</si>
  <si>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</si>
  <si>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</si>
  <si>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</si>
  <si>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</si>
  <si>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</si>
  <si>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</si>
  <si>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</si>
  <si>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</si>
  <si>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</si>
  <si>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</si>
  <si>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</si>
  <si>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</si>
  <si>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</si>
  <si>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</si>
  <si>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</si>
  <si>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</si>
  <si>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</si>
  <si>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</si>
  <si>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</si>
  <si>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</si>
  <si>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</si>
  <si>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</si>
  <si>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</si>
  <si>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</si>
  <si>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</si>
  <si>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</si>
  <si>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</si>
  <si>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</si>
  <si>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</si>
  <si>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</si>
  <si>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</si>
  <si>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</si>
  <si>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</si>
  <si>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</si>
  <si>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</si>
  <si>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</si>
  <si>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</si>
  <si>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</si>
  <si>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</si>
  <si>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</si>
  <si>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</si>
  <si>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</si>
  <si>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</si>
  <si>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</si>
  <si>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</si>
  <si>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</si>
  <si>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</si>
  <si>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</si>
  <si>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</si>
  <si>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</si>
  <si>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</si>
  <si>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</si>
  <si>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</si>
  <si>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</si>
  <si>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</si>
  <si>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</si>
  <si>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</si>
  <si>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</si>
  <si>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</si>
  <si>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</si>
  <si>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</si>
  <si>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</si>
  <si>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</si>
  <si>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</si>
  <si>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</si>
  <si>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</si>
  <si>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</si>
  <si>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</si>
  <si>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</si>
  <si>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</si>
  <si>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</si>
  <si>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</si>
  <si>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</si>
  <si>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</si>
  <si>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</si>
  <si>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</si>
  <si>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</si>
  <si>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</si>
  <si>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</si>
  <si>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</si>
  <si>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</si>
  <si>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</si>
  <si>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</si>
  <si>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</si>
  <si>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</si>
  <si>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</si>
  <si>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</si>
  <si>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</si>
  <si>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</si>
  <si>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</si>
  <si>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</si>
  <si>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</si>
  <si>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</si>
  <si>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</si>
  <si>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</si>
  <si>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</si>
  <si>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</si>
  <si>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</si>
  <si>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</si>
  <si>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</si>
  <si>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</si>
  <si>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</si>
  <si>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</si>
  <si>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</si>
  <si>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</si>
  <si>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</si>
  <si>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</si>
  <si>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</si>
  <si>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</si>
  <si>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</si>
  <si>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</si>
  <si>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</si>
  <si>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</si>
  <si>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</si>
  <si>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</si>
  <si>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</si>
  <si>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</si>
  <si>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</si>
  <si>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</si>
  <si>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</si>
  <si>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</si>
  <si>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</si>
  <si>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</si>
  <si>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</si>
  <si>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</si>
  <si>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</si>
  <si>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</si>
  <si>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</si>
  <si>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</si>
  <si>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</si>
  <si>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</si>
  <si>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</si>
  <si>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</si>
  <si>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</si>
  <si>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</si>
  <si>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</si>
  <si>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</si>
  <si>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</si>
  <si>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</si>
  <si>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</si>
  <si>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</si>
  <si>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</si>
  <si>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</si>
  <si>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</si>
  <si>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</si>
  <si>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</si>
  <si>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</si>
  <si>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</si>
  <si>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</si>
  <si>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</si>
  <si>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</si>
  <si>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</si>
  <si>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</si>
  <si>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</si>
  <si>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</si>
  <si>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</si>
  <si>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</si>
  <si>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</si>
  <si>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</si>
  <si>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</si>
  <si>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</si>
  <si>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</si>
  <si>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</si>
  <si>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</si>
  <si>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</si>
  <si>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</si>
  <si>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</si>
  <si>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</si>
  <si>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</si>
  <si>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</si>
  <si>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</si>
  <si>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</si>
  <si>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</si>
  <si>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</si>
  <si>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</si>
  <si>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</si>
  <si>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</si>
  <si>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</si>
  <si>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</si>
  <si>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</si>
  <si>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</si>
  <si>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</si>
  <si>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</si>
  <si>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</si>
  <si>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</si>
  <si>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</si>
  <si>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</si>
  <si>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</si>
  <si>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</si>
  <si>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</si>
  <si>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</si>
  <si>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</si>
  <si>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</si>
  <si>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</si>
  <si>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</si>
  <si>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</si>
  <si>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</si>
  <si>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</si>
  <si>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</si>
  <si>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</si>
  <si>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</si>
  <si>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</si>
  <si>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</si>
  <si>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</si>
  <si>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</si>
  <si>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</si>
  <si>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</si>
  <si>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</si>
  <si>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</si>
  <si>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</si>
  <si>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</si>
  <si>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</si>
  <si>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</si>
  <si>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</si>
  <si>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</si>
  <si>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</si>
  <si>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</si>
  <si>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</si>
  <si>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</si>
  <si>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</si>
  <si>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</si>
  <si>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</si>
  <si>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</si>
  <si>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</si>
  <si>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</si>
  <si>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</si>
  <si>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</si>
  <si>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</si>
  <si>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</si>
  <si>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</si>
  <si>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</si>
  <si>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</si>
  <si>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</si>
  <si>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</si>
  <si>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</si>
  <si>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</si>
  <si>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</si>
  <si>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</si>
  <si>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</si>
  <si>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</si>
  <si>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</si>
  <si>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</si>
  <si>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</si>
  <si>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</si>
  <si>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</si>
  <si>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</si>
  <si>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</si>
  <si>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</si>
  <si>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</si>
  <si>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</si>
  <si>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</si>
  <si>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</si>
  <si>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</si>
  <si>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</si>
  <si>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</si>
  <si>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</si>
  <si>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</si>
  <si>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</si>
  <si>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</si>
  <si>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</si>
  <si>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</si>
  <si>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</si>
  <si>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</si>
  <si>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</si>
  <si>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</si>
  <si>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</si>
  <si>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</si>
  <si>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</si>
  <si>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</si>
  <si>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</si>
  <si>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</si>
  <si>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</si>
  <si>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</si>
  <si>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</si>
  <si>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</si>
  <si>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</si>
  <si>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</si>
  <si>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</si>
  <si>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</si>
  <si>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</si>
  <si>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</si>
  <si>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</si>
  <si>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</si>
  <si>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</si>
  <si>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</si>
  <si>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</si>
  <si>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</si>
  <si>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</si>
  <si>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</si>
  <si>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</si>
  <si>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</si>
  <si>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</si>
  <si>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</si>
  <si>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</si>
  <si>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</si>
  <si>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</si>
  <si>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</si>
  <si>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</si>
  <si>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</si>
  <si>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</si>
  <si>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</si>
  <si>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</si>
  <si>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</si>
  <si>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</si>
  <si>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</si>
  <si>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</si>
  <si>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</si>
  <si>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</si>
  <si>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</si>
  <si>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</si>
  <si>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</si>
  <si>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</si>
  <si>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</si>
  <si>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</si>
  <si>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</si>
  <si>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</si>
  <si>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</si>
  <si>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</si>
  <si>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</si>
  <si>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</si>
  <si>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</si>
  <si>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</si>
  <si>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</si>
  <si>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</si>
  <si>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</si>
  <si>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</si>
  <si>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</si>
  <si>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</si>
  <si>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</si>
  <si>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</si>
  <si>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</si>
  <si>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</si>
  <si>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</si>
  <si>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</si>
  <si>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</si>
  <si>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</si>
  <si>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</si>
  <si>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</si>
  <si>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</si>
  <si>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</si>
  <si>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</si>
  <si>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</si>
  <si>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</si>
  <si>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</si>
  <si>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</si>
  <si>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</si>
  <si>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</si>
  <si>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</si>
  <si>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</si>
  <si>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</si>
  <si>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</si>
  <si>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</si>
  <si>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</si>
  <si>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</si>
  <si>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</si>
  <si>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</si>
  <si>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</si>
  <si>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</si>
  <si>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</si>
  <si>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</si>
  <si>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</si>
  <si>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</si>
  <si>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</si>
  <si>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</si>
  <si>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</si>
  <si>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</si>
  <si>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</si>
  <si>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</si>
  <si>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</si>
  <si>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</si>
  <si>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</si>
  <si>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</si>
  <si>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</si>
  <si>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</si>
  <si>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</si>
  <si>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</si>
  <si>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</si>
  <si>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</si>
  <si>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</si>
  <si>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</si>
  <si>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</si>
  <si>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</si>
  <si>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</si>
  <si>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</si>
  <si>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</si>
  <si>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</si>
  <si>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</si>
  <si>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</si>
  <si>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</si>
  <si>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</si>
  <si>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</si>
  <si>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</si>
  <si>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</si>
  <si>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</si>
  <si>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</si>
  <si>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</si>
  <si>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</si>
  <si>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</si>
  <si>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</si>
  <si>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</si>
  <si>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</si>
  <si>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</si>
  <si>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</si>
  <si>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</si>
  <si>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</si>
  <si>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</si>
  <si>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</si>
  <si>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</si>
  <si>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</si>
  <si>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</si>
  <si>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</si>
  <si>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</si>
  <si>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</si>
  <si>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</si>
  <si>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</si>
  <si>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</si>
  <si>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</si>
  <si>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</si>
  <si>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</si>
  <si>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</si>
  <si>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</si>
  <si>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</si>
  <si>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</si>
  <si>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</si>
  <si>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</si>
  <si>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</si>
  <si>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</si>
  <si>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</si>
  <si>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</si>
  <si>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</si>
  <si>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</si>
  <si>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</si>
  <si>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</si>
  <si>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</si>
  <si>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</si>
  <si>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</si>
  <si>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</si>
  <si>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</si>
  <si>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</si>
  <si>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</si>
  <si>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</si>
  <si>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</si>
  <si>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</si>
  <si>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</si>
  <si>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</si>
  <si>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</si>
  <si>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</si>
  <si>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</si>
  <si>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</si>
  <si>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</si>
  <si>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</si>
  <si>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</si>
  <si>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</si>
  <si>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</si>
  <si>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</si>
  <si>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</si>
  <si>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</si>
  <si>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</si>
  <si>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</si>
  <si>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</si>
  <si>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</si>
  <si>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</si>
  <si>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</si>
  <si>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</si>
  <si>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</si>
  <si>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</si>
  <si>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</si>
  <si>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</si>
  <si>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</si>
  <si>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</si>
  <si>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</si>
  <si>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</si>
  <si>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</si>
  <si>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</si>
  <si>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</si>
  <si>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</si>
  <si>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</si>
  <si>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</si>
  <si>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</si>
  <si>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</si>
  <si>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</si>
  <si>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</si>
  <si>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</si>
  <si>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</si>
  <si>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</si>
  <si>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</si>
  <si>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</si>
  <si>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</si>
  <si>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</si>
  <si>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</si>
  <si>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</si>
  <si>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</si>
  <si>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</si>
  <si>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</si>
  <si>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</si>
  <si>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</si>
  <si>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</si>
  <si>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</si>
  <si>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</si>
  <si>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</si>
  <si>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</si>
  <si>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</si>
  <si>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</si>
  <si>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</si>
  <si>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</si>
  <si>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</si>
  <si>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</si>
  <si>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</si>
  <si>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</si>
  <si>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</si>
  <si>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</si>
  <si>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</si>
  <si>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</si>
  <si>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</si>
  <si>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</si>
  <si>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</si>
  <si>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</si>
  <si>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</si>
  <si>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</si>
  <si>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</si>
  <si>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</si>
  <si>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</si>
  <si>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</si>
  <si>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</si>
  <si>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</si>
  <si>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</si>
  <si>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</si>
  <si>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</si>
  <si>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</si>
  <si>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</si>
  <si>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</si>
  <si>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</si>
  <si>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</si>
  <si>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</si>
  <si>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</si>
  <si>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</si>
  <si>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</si>
  <si>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</si>
  <si>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</si>
  <si>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</si>
  <si>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</si>
  <si>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</si>
  <si>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</si>
  <si>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</si>
  <si>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</si>
  <si>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</si>
  <si>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</si>
  <si>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</si>
  <si>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</si>
  <si>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</si>
  <si>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</si>
  <si>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</si>
  <si>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</si>
  <si>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</si>
  <si>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</si>
  <si>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</si>
  <si>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</si>
  <si>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</si>
  <si>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</si>
  <si>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</si>
  <si>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</si>
  <si>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</si>
  <si>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</si>
  <si>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</si>
  <si>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</si>
  <si>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</si>
  <si>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</si>
  <si>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</si>
  <si>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</si>
  <si>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</si>
  <si>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</si>
  <si>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</si>
  <si>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</si>
  <si>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</si>
  <si>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</si>
  <si>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</si>
  <si>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</si>
  <si>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</si>
  <si>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</si>
  <si>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</si>
  <si>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</si>
  <si>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</si>
  <si>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</si>
  <si>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</si>
  <si>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</si>
  <si>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</si>
  <si>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</si>
  <si>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</si>
  <si>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</si>
  <si>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</si>
  <si>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</si>
  <si>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</si>
  <si>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</si>
  <si>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</si>
  <si>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</si>
  <si>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</si>
  <si>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</si>
  <si>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</si>
  <si>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</si>
  <si>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</si>
  <si>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</si>
  <si>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</si>
  <si>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</si>
  <si>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</si>
  <si>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</si>
  <si>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</si>
  <si>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</si>
  <si>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</si>
  <si>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</si>
  <si>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</si>
  <si>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</si>
  <si>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</si>
  <si>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</si>
  <si>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</si>
  <si>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</si>
  <si>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</si>
  <si>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</si>
  <si>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</si>
  <si>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</si>
  <si>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</si>
  <si>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</si>
  <si>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</si>
  <si>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</si>
  <si>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</si>
  <si>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</si>
  <si>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</si>
  <si>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</si>
  <si>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</si>
  <si>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</si>
  <si>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</si>
  <si>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</si>
  <si>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</si>
  <si>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</si>
  <si>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</si>
  <si>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</si>
  <si>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</si>
  <si>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</si>
  <si>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</si>
  <si>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</si>
  <si>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</si>
  <si>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</si>
  <si>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</si>
  <si>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</si>
  <si>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</si>
  <si>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</si>
  <si>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</si>
  <si>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</si>
  <si>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</si>
  <si>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</si>
  <si>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</si>
  <si>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</si>
  <si>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</si>
  <si>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</si>
  <si>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</si>
  <si>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</si>
  <si>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</si>
  <si>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</si>
  <si>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</si>
  <si>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</si>
  <si>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</si>
  <si>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</si>
  <si>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</si>
  <si>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</si>
  <si>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</si>
  <si>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</si>
  <si>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</si>
  <si>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</si>
  <si>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</si>
  <si>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</si>
  <si>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</si>
  <si>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</si>
  <si>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</si>
  <si>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</si>
  <si>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</si>
  <si>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</si>
  <si>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</si>
  <si>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</si>
  <si>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</si>
  <si>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</si>
  <si>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</si>
  <si>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</si>
  <si>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</si>
  <si>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</si>
  <si>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</si>
  <si>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</si>
  <si>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</si>
  <si>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</si>
  <si>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</si>
  <si>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</si>
  <si>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</si>
  <si>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</si>
  <si>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</si>
  <si>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</si>
  <si>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</si>
  <si>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</si>
  <si>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</si>
  <si>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</si>
  <si>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</si>
  <si>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</si>
  <si>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</si>
  <si>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</si>
  <si>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</si>
  <si>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</si>
  <si>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</si>
  <si>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</si>
  <si>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</si>
  <si>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</si>
  <si>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</si>
  <si>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</si>
  <si>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</si>
  <si>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</si>
  <si>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</si>
  <si>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</si>
  <si>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</si>
  <si>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</si>
  <si>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</si>
  <si>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</si>
  <si>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</si>
  <si>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</si>
  <si>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</si>
  <si>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</si>
  <si>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</si>
  <si>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</si>
  <si>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</si>
  <si>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</si>
  <si>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</si>
  <si>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</si>
  <si>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</si>
  <si>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</si>
  <si>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</si>
  <si>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</si>
  <si>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</si>
  <si>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</si>
  <si>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</si>
  <si>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</si>
  <si>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</si>
  <si>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</si>
  <si>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</si>
  <si>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</si>
  <si>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</si>
  <si>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</si>
  <si>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</si>
  <si>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</si>
  <si>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</si>
  <si>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</si>
  <si>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</si>
  <si>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</si>
  <si>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</si>
  <si>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</si>
  <si>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</si>
  <si>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</si>
  <si>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</si>
  <si>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</si>
  <si>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</si>
  <si>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</si>
  <si>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</si>
  <si>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</si>
  <si>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</si>
  <si>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</si>
  <si>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</si>
  <si>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</si>
  <si>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</si>
  <si>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</si>
  <si>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</si>
  <si>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</si>
  <si>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</si>
  <si>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</si>
  <si>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</si>
  <si>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</si>
  <si>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</si>
  <si>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</si>
  <si>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</si>
  <si>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</si>
  <si>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</si>
  <si>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</si>
  <si>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</si>
  <si>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</si>
  <si>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</si>
  <si>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</si>
  <si>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</si>
  <si>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</si>
  <si>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</si>
  <si>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</si>
  <si>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</si>
  <si>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</si>
  <si>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</si>
  <si>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</si>
  <si>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</si>
  <si>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</si>
  <si>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</si>
  <si>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</si>
  <si>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</si>
  <si>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</si>
  <si>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</si>
  <si>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</si>
  <si>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</si>
  <si>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</si>
  <si>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</si>
  <si>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</si>
  <si>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</si>
  <si>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</si>
  <si>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</si>
  <si>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</si>
  <si>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</si>
  <si>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</si>
  <si>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</si>
  <si>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</si>
  <si>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</si>
  <si>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</si>
  <si>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</si>
  <si>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</si>
  <si>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</si>
  <si>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</si>
  <si>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</si>
  <si>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</si>
  <si>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</si>
  <si>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</si>
  <si>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</si>
  <si>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</si>
  <si>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</si>
  <si>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</si>
  <si>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</si>
  <si>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</si>
  <si>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</si>
  <si>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</si>
  <si>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</si>
  <si>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</si>
  <si>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</si>
  <si>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</si>
  <si>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</si>
  <si>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</si>
  <si>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</si>
  <si>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</si>
  <si>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</si>
  <si>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</si>
  <si>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</si>
  <si>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</si>
  <si>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</si>
  <si>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</si>
  <si>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</si>
  <si>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</si>
  <si>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</si>
  <si>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</si>
  <si>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</si>
  <si>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</si>
  <si>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</si>
  <si>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</si>
  <si>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</si>
  <si>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</si>
  <si>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</si>
  <si>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</si>
  <si>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</si>
  <si>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</si>
  <si>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</si>
  <si>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</si>
  <si>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</si>
  <si>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</si>
  <si>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</si>
  <si>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</si>
  <si>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</si>
  <si>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</si>
  <si>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</si>
  <si>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</si>
  <si>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</si>
  <si>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</si>
  <si>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</si>
  <si>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</si>
  <si>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</si>
  <si>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</si>
  <si>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</si>
  <si>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</si>
  <si>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</si>
  <si>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</si>
  <si>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</si>
  <si>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</si>
  <si>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</si>
  <si>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</si>
  <si>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</si>
  <si>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</si>
  <si>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</si>
  <si>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</si>
  <si>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</si>
  <si>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</si>
  <si>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</si>
  <si>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</si>
  <si>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</si>
  <si>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</si>
  <si>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</si>
  <si>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</si>
  <si>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</si>
  <si>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</si>
  <si>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</si>
  <si>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</si>
  <si>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</si>
  <si>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</si>
  <si>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</si>
  <si>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</si>
  <si>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</si>
  <si>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</si>
  <si>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</si>
  <si>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</si>
  <si>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</si>
  <si>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</si>
  <si>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</si>
  <si>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</si>
  <si>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</si>
  <si>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</si>
  <si>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</si>
  <si>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</si>
  <si>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</si>
  <si>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</si>
  <si>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</si>
  <si>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</si>
  <si>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</si>
  <si>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</si>
  <si>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</si>
  <si>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</si>
  <si>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</si>
  <si>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</si>
  <si>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</si>
  <si>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</si>
  <si>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</si>
  <si>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</si>
  <si>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</si>
  <si>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</si>
  <si>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</si>
  <si>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</si>
  <si>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</si>
  <si>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</si>
  <si>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</si>
  <si>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</si>
  <si>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</si>
  <si>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</si>
  <si>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</si>
  <si>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</si>
  <si>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</si>
  <si>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</si>
  <si>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</si>
  <si>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</si>
  <si>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</si>
  <si>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</si>
  <si>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</si>
  <si>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</si>
  <si>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</si>
  <si>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</si>
  <si>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</si>
  <si>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</si>
  <si>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</si>
  <si>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</si>
  <si>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</si>
  <si>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</si>
  <si>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</si>
  <si>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</si>
  <si>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</si>
  <si>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</si>
  <si>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</si>
  <si>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</si>
  <si>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</si>
  <si>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</si>
  <si>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</si>
  <si>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</si>
  <si>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</si>
  <si>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</si>
  <si>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</si>
  <si>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</si>
  <si>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</si>
  <si>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</si>
  <si>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</si>
  <si>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</si>
  <si>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</si>
  <si>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</si>
  <si>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</si>
  <si>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</si>
  <si>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</si>
  <si>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</si>
  <si>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</si>
  <si>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</si>
  <si>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</si>
  <si>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</si>
  <si>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</si>
  <si>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</si>
  <si>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</si>
  <si>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</si>
  <si>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</si>
  <si>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</si>
  <si>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</si>
  <si>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</si>
  <si>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</si>
  <si>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</si>
  <si>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</si>
  <si>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</si>
  <si>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</si>
  <si>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</si>
  <si>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</si>
  <si>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</si>
  <si>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</si>
  <si>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</si>
  <si>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</si>
  <si>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</si>
  <si>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</si>
  <si>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</si>
  <si>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</si>
  <si>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</si>
  <si>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</si>
  <si>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</si>
  <si>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</si>
  <si>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</si>
  <si>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</si>
  <si>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</si>
  <si>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</si>
  <si>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</si>
  <si>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</si>
  <si>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</si>
  <si>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</si>
  <si>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</si>
  <si>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</si>
  <si>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</si>
  <si>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</si>
  <si>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</si>
  <si>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</si>
  <si>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</si>
  <si>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</si>
  <si>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</si>
  <si>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</si>
  <si>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</si>
  <si>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</si>
  <si>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</si>
  <si>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</si>
  <si>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</si>
  <si>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</si>
  <si>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</si>
  <si>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</si>
  <si>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</si>
  <si>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</si>
  <si>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</si>
  <si>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</si>
  <si>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</si>
  <si>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</si>
  <si>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</si>
  <si>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</si>
  <si>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</si>
  <si>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</si>
  <si>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</si>
  <si>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</si>
  <si>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</si>
  <si>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</si>
  <si>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</si>
  <si>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</si>
  <si>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</si>
  <si>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</si>
  <si>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</si>
  <si>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</si>
  <si>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</si>
  <si>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</si>
  <si>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</si>
  <si>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</si>
  <si>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</si>
  <si>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</si>
  <si>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</si>
  <si>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</si>
  <si>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</si>
  <si>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</si>
  <si>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</si>
  <si>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</si>
  <si>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</si>
  <si>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</si>
  <si>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</si>
  <si>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</si>
  <si>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</si>
  <si>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</si>
  <si>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</si>
  <si>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</si>
  <si>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</si>
  <si>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</si>
  <si>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</si>
  <si>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</si>
  <si>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</si>
  <si>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</si>
  <si>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</si>
  <si>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</si>
  <si>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</si>
  <si>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</si>
  <si>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</si>
  <si>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</si>
  <si>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</si>
  <si>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</si>
  <si>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</si>
  <si>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</si>
  <si>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</si>
  <si>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</si>
  <si>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</si>
  <si>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</si>
  <si>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</si>
  <si>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</si>
  <si>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</si>
  <si>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</si>
  <si>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</si>
  <si>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</si>
  <si>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</si>
  <si>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</si>
  <si>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</si>
  <si>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</si>
  <si>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</si>
  <si>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</si>
  <si>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</si>
  <si>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</si>
  <si>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</si>
  <si>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</si>
  <si>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</si>
  <si>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</si>
  <si>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</si>
  <si>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</si>
  <si>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</si>
  <si>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</si>
  <si>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</si>
  <si>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</si>
  <si>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</si>
  <si>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</si>
  <si>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</si>
  <si>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</si>
  <si>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</si>
  <si>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</si>
  <si>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</si>
  <si>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</si>
  <si>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</si>
  <si>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</si>
  <si>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</si>
  <si>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</si>
  <si>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</si>
  <si>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</si>
  <si>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</si>
  <si>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</si>
  <si>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</si>
  <si>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</si>
  <si>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</si>
  <si>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</si>
  <si>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</si>
  <si>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</si>
  <si>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</si>
  <si>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</si>
  <si>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</si>
  <si>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</si>
  <si>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</si>
  <si>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</si>
  <si>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</si>
  <si>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</si>
  <si>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</si>
  <si>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</si>
  <si>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</si>
  <si>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</si>
  <si>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</si>
  <si>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</si>
  <si>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</si>
  <si>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</si>
  <si>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</si>
  <si>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</si>
  <si>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</si>
  <si>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</si>
  <si>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</si>
  <si>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</si>
  <si>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</si>
  <si>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</si>
  <si>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</si>
  <si>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</si>
  <si>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</si>
  <si>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</si>
  <si>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</si>
  <si>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</si>
  <si>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</si>
  <si>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</si>
  <si>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</si>
  <si>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</si>
  <si>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</si>
  <si>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</si>
  <si>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</si>
  <si>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</si>
  <si>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</si>
  <si>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</si>
  <si>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</si>
  <si>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</si>
  <si>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</si>
  <si>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</si>
  <si>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</si>
  <si>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</si>
  <si>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</si>
  <si>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</si>
  <si>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</si>
  <si>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</si>
  <si>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</si>
  <si>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</si>
  <si>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</si>
  <si>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</si>
  <si>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</si>
  <si>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</si>
  <si>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</si>
  <si>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</si>
  <si>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</si>
  <si>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</si>
  <si>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</si>
  <si>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</si>
  <si>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</si>
  <si>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</si>
  <si>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</si>
  <si>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</si>
  <si>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</si>
  <si>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</si>
  <si>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</si>
  <si>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</si>
  <si>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</si>
  <si>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</si>
  <si>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</si>
  <si>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</si>
  <si>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</si>
  <si>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</si>
  <si>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</si>
  <si>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</si>
  <si>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</si>
  <si>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</si>
  <si>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</si>
  <si>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</si>
  <si>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</si>
  <si>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</si>
  <si>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</si>
  <si>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</si>
  <si>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</si>
  <si>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</si>
  <si>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</si>
  <si>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</si>
  <si>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</si>
  <si>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</si>
  <si>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</si>
  <si>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</si>
  <si>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</si>
  <si>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</si>
  <si>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</si>
  <si>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</si>
  <si>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</si>
  <si>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</si>
  <si>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</si>
  <si>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</si>
  <si>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</si>
  <si>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</si>
  <si>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</si>
  <si>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</si>
  <si>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</si>
  <si>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</si>
  <si>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</si>
  <si>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</si>
  <si>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</si>
  <si>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</si>
  <si>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</si>
  <si>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</si>
  <si>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</si>
  <si>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</si>
  <si>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</si>
  <si>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</si>
  <si>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</si>
  <si>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</si>
  <si>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</si>
  <si>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</si>
  <si>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</si>
  <si>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</si>
  <si>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</si>
  <si>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</si>
  <si>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</si>
  <si>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</si>
  <si>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</si>
  <si>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</si>
  <si>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</si>
  <si>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</si>
  <si>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</si>
  <si>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</si>
  <si>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</si>
  <si>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</si>
  <si>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</si>
  <si>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</si>
  <si>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</si>
  <si>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</si>
  <si>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</si>
  <si>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</si>
  <si>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</si>
  <si>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</si>
  <si>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</si>
  <si>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</si>
  <si>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</si>
  <si>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</si>
  <si>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</si>
  <si>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</si>
  <si>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</si>
  <si>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</si>
  <si>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</si>
  <si>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</si>
  <si>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</si>
  <si>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</si>
  <si>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</si>
  <si>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</si>
  <si>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</si>
  <si>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</si>
  <si>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</si>
  <si>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</si>
  <si>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</si>
  <si>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</si>
  <si>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</si>
  <si>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</si>
  <si>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</si>
  <si>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</si>
  <si>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</si>
  <si>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</si>
  <si>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</si>
  <si>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</si>
  <si>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</si>
  <si>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</si>
  <si>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</si>
  <si>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</si>
  <si>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</si>
  <si>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</si>
  <si>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</si>
  <si>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</si>
  <si>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</si>
  <si>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</si>
  <si>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</si>
  <si>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</si>
  <si>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</si>
  <si>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</si>
  <si>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</si>
  <si>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</si>
  <si>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</si>
  <si>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</si>
  <si>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</si>
  <si>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</si>
  <si>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</si>
  <si>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</si>
  <si>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</si>
  <si>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</si>
  <si>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</si>
  <si>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</si>
  <si>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</si>
  <si>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</si>
  <si>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</si>
  <si>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</si>
  <si>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</si>
  <si>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</si>
  <si>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</si>
  <si>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</si>
  <si>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</si>
  <si>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</si>
  <si>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</si>
  <si>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</si>
  <si>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</si>
  <si>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</si>
  <si>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</si>
  <si>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</si>
  <si>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</si>
  <si>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</si>
  <si>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</si>
  <si>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</si>
  <si>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</si>
  <si>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</si>
  <si>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</si>
  <si>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</si>
  <si>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</si>
  <si>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</si>
  <si>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</si>
  <si>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</si>
  <si>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</si>
  <si>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</si>
  <si>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</si>
  <si>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</si>
  <si>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</si>
  <si>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</si>
  <si>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</si>
  <si>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</si>
  <si>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</si>
  <si>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</si>
  <si>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</si>
  <si>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</si>
  <si>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</si>
  <si>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</si>
  <si>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</si>
  <si>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</si>
  <si>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</si>
  <si>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</si>
  <si>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</si>
  <si>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</si>
  <si>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</si>
  <si>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</si>
  <si>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</si>
  <si>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</si>
  <si>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</si>
  <si>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</si>
  <si>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</si>
  <si>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</si>
  <si>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</si>
  <si>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</si>
  <si>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</si>
  <si>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</si>
  <si>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</si>
  <si>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</si>
  <si>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</si>
  <si>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</si>
  <si>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</si>
  <si>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</si>
  <si>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</si>
  <si>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</si>
  <si>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</si>
  <si>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</si>
  <si>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</si>
  <si>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</si>
  <si>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</si>
  <si>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</si>
  <si>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</si>
  <si>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</si>
  <si>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</si>
  <si>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</si>
  <si>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</si>
  <si>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</si>
  <si>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</si>
  <si>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</si>
  <si>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</si>
  <si>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</si>
  <si>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</si>
  <si>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</si>
  <si>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</si>
  <si>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</si>
  <si>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</si>
  <si>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</si>
  <si>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</si>
  <si>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</si>
  <si>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</si>
  <si>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</si>
  <si>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</si>
  <si>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</si>
  <si>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</si>
  <si>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</si>
  <si>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</si>
  <si>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</si>
  <si>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</si>
  <si>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</si>
  <si>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</si>
  <si>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</si>
  <si>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</si>
  <si>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</si>
  <si>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</si>
  <si>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</si>
  <si>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</si>
  <si>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</si>
  <si>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</si>
  <si>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</si>
  <si>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</si>
  <si>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</si>
  <si>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</si>
  <si>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</si>
  <si>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</si>
  <si>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</si>
  <si>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</si>
  <si>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</si>
  <si>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</si>
  <si>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</si>
  <si>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</si>
  <si>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</si>
  <si>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</si>
  <si>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</si>
  <si>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</si>
  <si>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</si>
  <si>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</si>
  <si>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</si>
  <si>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</si>
  <si>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</si>
  <si>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</si>
  <si>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</si>
  <si>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</si>
  <si>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</si>
  <si>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</si>
  <si>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</si>
  <si>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</si>
  <si>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</si>
  <si>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</si>
  <si>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</si>
  <si>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</si>
  <si>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</si>
  <si>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</si>
  <si>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</si>
  <si>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</si>
  <si>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</si>
  <si>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</si>
  <si>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</si>
  <si>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</si>
  <si>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</si>
  <si>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</si>
  <si>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</si>
  <si>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</si>
  <si>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</si>
  <si>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</si>
  <si>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</si>
  <si>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</si>
  <si>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</si>
  <si>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</si>
  <si>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</si>
  <si>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</si>
  <si>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</si>
  <si>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</si>
  <si>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</si>
  <si>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</si>
  <si>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</si>
  <si>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</si>
  <si>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</si>
  <si>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</si>
  <si>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</si>
  <si>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</si>
  <si>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</si>
  <si>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</si>
  <si>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</si>
  <si>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</si>
  <si>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</si>
  <si>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</si>
  <si>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</si>
  <si>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</si>
  <si>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</si>
  <si>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</si>
  <si>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</si>
  <si>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</si>
  <si>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</si>
  <si>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</si>
  <si>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</si>
  <si>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</si>
  <si>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</si>
  <si>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</si>
  <si>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</si>
  <si>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</si>
  <si>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</si>
  <si>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</si>
  <si>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</si>
  <si>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</si>
  <si>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</si>
  <si>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</si>
  <si>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</si>
  <si>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</si>
  <si>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</si>
  <si>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</si>
  <si>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</si>
  <si>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</si>
  <si>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</si>
  <si>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</si>
  <si>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</si>
  <si>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</si>
  <si>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</si>
  <si>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</si>
  <si>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</si>
  <si>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</si>
  <si>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</si>
  <si>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</si>
  <si>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</si>
  <si>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</si>
  <si>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</si>
  <si>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</si>
  <si>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</si>
  <si>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</si>
  <si>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</si>
  <si>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</si>
  <si>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</si>
  <si>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</si>
  <si>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</si>
  <si>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</si>
  <si>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</si>
  <si>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</si>
  <si>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</si>
  <si>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</si>
  <si>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</si>
  <si>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</si>
  <si>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</si>
  <si>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</si>
  <si>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</si>
  <si>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</si>
  <si>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</si>
  <si>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</si>
  <si>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</si>
  <si>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</si>
  <si>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</si>
  <si>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</si>
  <si>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</si>
  <si>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</si>
  <si>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</si>
  <si>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</si>
  <si>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</si>
  <si>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</si>
  <si>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</si>
  <si>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</si>
  <si>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</si>
  <si>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</si>
  <si>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</si>
  <si>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</si>
  <si>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</si>
  <si>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</si>
  <si>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</si>
  <si>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</si>
  <si>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</si>
  <si>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</si>
  <si>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</si>
  <si>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</si>
  <si>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</si>
  <si>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</si>
  <si>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</si>
  <si>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</si>
  <si>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</si>
  <si>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</si>
  <si>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</si>
  <si>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</si>
  <si>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</si>
  <si>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</si>
  <si>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</si>
  <si>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</si>
  <si>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</si>
  <si>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</si>
  <si>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</si>
  <si>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</si>
  <si>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</si>
  <si>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</si>
  <si>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</si>
  <si>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</si>
  <si>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</si>
  <si>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</si>
  <si>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</si>
  <si>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</si>
  <si>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</si>
  <si>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</si>
  <si>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</si>
  <si>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</si>
  <si>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</si>
  <si>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</si>
  <si>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</si>
  <si>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</si>
  <si>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</si>
  <si>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</si>
  <si>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</si>
  <si>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</si>
  <si>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</si>
  <si>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</si>
  <si>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</si>
  <si>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</si>
  <si>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</si>
  <si>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</si>
  <si>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</si>
  <si>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</si>
  <si>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</si>
  <si>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</si>
  <si>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</si>
  <si>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</si>
  <si>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</si>
  <si>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</si>
  <si>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</si>
  <si>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</si>
  <si>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</si>
  <si>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</si>
  <si>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</si>
  <si>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</si>
  <si>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</si>
  <si>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</si>
  <si>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</si>
  <si>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</si>
  <si>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</si>
  <si>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</si>
  <si>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</si>
  <si>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</si>
  <si>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</si>
  <si>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</si>
  <si>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</si>
  <si>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</si>
  <si>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</si>
  <si>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</si>
  <si>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</si>
  <si>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</si>
  <si>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</si>
  <si>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</si>
  <si>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</si>
  <si>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</si>
  <si>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</si>
  <si>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</si>
  <si>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</si>
  <si>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</si>
  <si>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</si>
  <si>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</si>
  <si>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</si>
  <si>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</si>
  <si>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</si>
  <si>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</si>
  <si>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</si>
  <si>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</si>
  <si>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</si>
  <si>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</si>
  <si>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</si>
  <si>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</si>
  <si>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</si>
  <si>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</si>
  <si>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</si>
  <si>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</si>
  <si>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</si>
  <si>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</si>
  <si>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</si>
  <si>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</si>
  <si>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</si>
  <si>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</si>
  <si>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</si>
  <si>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</si>
  <si>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</si>
  <si>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</si>
  <si>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</si>
  <si>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</si>
  <si>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</si>
  <si>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</si>
  <si>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</si>
  <si>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</si>
  <si>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</si>
  <si>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</si>
  <si>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</si>
  <si>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</si>
  <si>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</si>
  <si>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</si>
  <si>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</si>
  <si>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</si>
  <si>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</si>
  <si>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</si>
  <si>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</si>
  <si>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</si>
  <si>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</si>
  <si>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</si>
  <si>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</si>
  <si>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</si>
  <si>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</si>
  <si>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</si>
  <si>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</si>
  <si>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</si>
  <si>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</si>
  <si>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</si>
  <si>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</si>
  <si>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</si>
  <si>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</si>
  <si>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</si>
  <si>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</si>
  <si>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</si>
  <si>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</si>
  <si>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</si>
  <si>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</si>
  <si>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</si>
  <si>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</si>
  <si>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</si>
  <si>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</si>
  <si>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</si>
  <si>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</si>
  <si>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</si>
  <si>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</si>
  <si>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</si>
  <si>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</si>
  <si>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</si>
  <si>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</si>
  <si>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</si>
  <si>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</si>
  <si>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</si>
  <si>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</si>
  <si>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</si>
  <si>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</si>
  <si>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</si>
  <si>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</si>
  <si>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</si>
  <si>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</si>
  <si>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</si>
  <si>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</si>
  <si>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</si>
  <si>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</si>
  <si>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</si>
  <si>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</si>
  <si>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</si>
  <si>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</si>
  <si>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</si>
  <si>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</si>
  <si>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</si>
  <si>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</si>
  <si>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</si>
  <si>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</si>
  <si>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</si>
  <si>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</si>
  <si>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</si>
  <si>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</si>
  <si>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</si>
  <si>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</si>
  <si>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</si>
  <si>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</si>
  <si>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</si>
  <si>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</si>
  <si>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</si>
  <si>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</si>
  <si>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</si>
  <si>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</si>
  <si>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</si>
  <si>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</si>
  <si>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</si>
  <si>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</si>
  <si>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</si>
  <si>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</si>
  <si>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</si>
  <si>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</si>
  <si>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</si>
  <si>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</si>
  <si>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</si>
  <si>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</si>
  <si>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</si>
  <si>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</si>
  <si>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</si>
  <si>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</si>
  <si>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</si>
  <si>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</si>
  <si>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</si>
  <si>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</si>
  <si>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</si>
  <si>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</si>
  <si>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</si>
  <si>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</si>
  <si>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</si>
  <si>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</si>
  <si>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</si>
  <si>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</si>
  <si>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</si>
  <si>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</si>
  <si>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</si>
  <si>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</si>
  <si>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</si>
  <si>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</si>
  <si>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</si>
  <si>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</si>
  <si>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</si>
  <si>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</si>
  <si>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</si>
  <si>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</si>
  <si>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</si>
  <si>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</si>
  <si>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</si>
  <si>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</si>
  <si>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</si>
  <si>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</si>
  <si>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</si>
  <si>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</si>
  <si>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</si>
  <si>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</si>
  <si>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</si>
  <si>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</si>
  <si>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</si>
  <si>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</si>
  <si>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</si>
  <si>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</si>
  <si>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</si>
  <si>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</si>
  <si>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</si>
  <si>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</si>
  <si>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</si>
  <si>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</si>
  <si>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</si>
  <si>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</si>
  <si>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</si>
  <si>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</si>
  <si>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</si>
  <si>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</si>
  <si>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</si>
  <si>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</si>
  <si>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</si>
  <si>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</si>
  <si>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</si>
  <si>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</si>
  <si>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</si>
  <si>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</si>
  <si>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</si>
  <si>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</si>
  <si>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</si>
  <si>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</si>
  <si>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</si>
  <si>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</si>
  <si>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</si>
  <si>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</si>
  <si>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</si>
  <si>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</si>
  <si>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</si>
  <si>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</si>
  <si>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</si>
  <si>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</si>
  <si>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</si>
  <si>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</si>
  <si>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</si>
  <si>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</si>
  <si>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</si>
  <si>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</si>
  <si>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</si>
  <si>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</si>
  <si>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</si>
  <si>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</si>
  <si>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</si>
  <si>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</si>
  <si>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</si>
  <si>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</si>
  <si>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</si>
  <si>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</si>
  <si>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</si>
  <si>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</si>
  <si>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</si>
  <si>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</si>
  <si>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</si>
  <si>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</si>
  <si>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</si>
  <si>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</si>
  <si>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</si>
  <si>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</si>
  <si>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</si>
  <si>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</si>
  <si>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</si>
  <si>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</si>
  <si>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</si>
  <si>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</si>
  <si>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</si>
  <si>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</si>
  <si>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</si>
  <si>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</si>
  <si>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</si>
  <si>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</si>
  <si>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</si>
  <si>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</si>
  <si>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</si>
  <si>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</si>
  <si>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</si>
  <si>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</si>
  <si>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</si>
  <si>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</si>
  <si>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</si>
  <si>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</si>
  <si>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</si>
  <si>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</si>
  <si>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</si>
  <si>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</si>
  <si>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</si>
  <si>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</si>
  <si>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</si>
  <si>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</si>
  <si>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</si>
  <si>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</si>
  <si>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</si>
  <si>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</si>
  <si>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</si>
  <si>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</si>
  <si>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</si>
  <si>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</si>
  <si>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</si>
  <si>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</si>
  <si>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</si>
  <si>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</si>
  <si>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</si>
  <si>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</si>
  <si>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</si>
  <si>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</si>
  <si>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</si>
  <si>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</si>
  <si>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</si>
  <si>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</si>
  <si>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</si>
  <si>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</si>
  <si>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</si>
  <si>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</si>
  <si>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</si>
  <si>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</si>
  <si>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</si>
  <si>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</si>
  <si>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</si>
  <si>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</si>
  <si>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</si>
  <si>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</si>
  <si>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</si>
  <si>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</si>
  <si>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</si>
  <si>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</si>
  <si>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</si>
  <si>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</si>
  <si>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</si>
  <si>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</si>
  <si>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</si>
  <si>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</si>
  <si>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</si>
  <si>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</si>
  <si>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</si>
  <si>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</si>
  <si>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</si>
  <si>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</si>
  <si>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</si>
  <si>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</si>
  <si>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</si>
  <si>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</si>
  <si>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</si>
  <si>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</si>
  <si>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</si>
  <si>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</si>
  <si>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</si>
  <si>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</si>
  <si>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</si>
  <si>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</si>
  <si>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</si>
  <si>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</si>
  <si>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</si>
  <si>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</si>
  <si>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</si>
  <si>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</si>
  <si>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</si>
  <si>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</si>
  <si>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</si>
  <si>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</si>
  <si>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</si>
  <si>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</si>
  <si>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</si>
  <si>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</si>
  <si>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</si>
  <si>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</si>
  <si>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</si>
  <si>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</si>
  <si>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</si>
  <si>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</si>
  <si>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</si>
  <si>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</si>
  <si>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</si>
  <si>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</si>
  <si>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</si>
  <si>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</si>
  <si>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</si>
  <si>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</si>
  <si>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</si>
  <si>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</si>
  <si>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</si>
  <si>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</si>
  <si>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</si>
  <si>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</si>
  <si>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</si>
  <si>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</si>
  <si>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</si>
  <si>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</si>
  <si>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</si>
  <si>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</si>
  <si>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</si>
  <si>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</si>
  <si>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</si>
  <si>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</si>
  <si>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</si>
  <si>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</si>
  <si>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</si>
  <si>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</si>
  <si>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</si>
  <si>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</si>
  <si>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</si>
  <si>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</si>
  <si>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</si>
  <si>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</si>
  <si>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</si>
  <si>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</si>
  <si>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</si>
  <si>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</si>
  <si>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</si>
  <si>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</si>
  <si>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</si>
  <si>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</si>
  <si>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</si>
  <si>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</si>
  <si>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</si>
  <si>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</si>
  <si>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</si>
  <si>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</si>
  <si>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</si>
  <si>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</si>
  <si>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</si>
  <si>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</si>
  <si>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</si>
  <si>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</si>
  <si>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</si>
  <si>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</si>
  <si>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</si>
  <si>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</si>
  <si>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</si>
  <si>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</si>
  <si>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</si>
  <si>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</si>
  <si>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</si>
  <si>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</si>
  <si>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</si>
  <si>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</si>
  <si>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</si>
  <si>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</si>
  <si>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</si>
  <si>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</si>
  <si>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</si>
  <si>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</si>
  <si>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</si>
  <si>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</si>
  <si>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</si>
  <si>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</si>
  <si>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</si>
  <si>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</si>
  <si>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</si>
  <si>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</si>
  <si>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</si>
  <si>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</si>
  <si>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</si>
  <si>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</si>
  <si>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</si>
  <si>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</si>
  <si>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</si>
  <si>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</si>
  <si>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</si>
  <si>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</si>
  <si>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</si>
  <si>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</si>
  <si>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</si>
  <si>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</si>
  <si>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</si>
  <si>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</si>
  <si>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</si>
  <si>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</si>
  <si>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</si>
  <si>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</si>
  <si>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</si>
  <si>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</si>
  <si>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</si>
  <si>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</si>
  <si>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</si>
  <si>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</si>
  <si>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</si>
  <si>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</si>
  <si>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</si>
  <si>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</si>
  <si>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</si>
  <si>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</si>
  <si>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</si>
  <si>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</si>
  <si>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</si>
  <si>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</si>
  <si>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</si>
  <si>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</si>
  <si>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</si>
  <si>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</si>
  <si>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</si>
  <si>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</si>
  <si>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</si>
  <si>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</si>
  <si>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</si>
  <si>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</si>
  <si>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</si>
  <si>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</si>
  <si>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</si>
  <si>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</si>
  <si>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</si>
  <si>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</si>
  <si>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</si>
  <si>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</si>
  <si>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</si>
  <si>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</si>
  <si>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</si>
  <si>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</si>
  <si>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</si>
  <si>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</si>
  <si>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</si>
  <si>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</si>
  <si>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</si>
  <si>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</si>
  <si>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</si>
  <si>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</si>
  <si>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</si>
  <si>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</si>
  <si>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</si>
  <si>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</si>
  <si>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</si>
  <si>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</si>
  <si>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</si>
  <si>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</si>
  <si>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</si>
  <si>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</si>
  <si>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</si>
  <si>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</si>
  <si>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</si>
  <si>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</si>
  <si>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</si>
  <si>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</si>
  <si>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</si>
  <si>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</si>
  <si>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</si>
  <si>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</si>
  <si>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</si>
  <si>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</si>
  <si>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</si>
  <si>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</si>
  <si>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</si>
  <si>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</si>
  <si>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</si>
  <si>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</si>
  <si>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</si>
  <si>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</si>
  <si>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</si>
  <si>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</si>
  <si>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</si>
  <si>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</si>
  <si>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</si>
  <si>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</si>
  <si>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</si>
  <si>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</si>
  <si>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</si>
  <si>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</si>
  <si>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</si>
  <si>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</si>
  <si>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</si>
  <si>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</si>
  <si>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</si>
  <si>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</si>
  <si>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</si>
  <si>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</si>
  <si>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</si>
  <si>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</si>
  <si>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</si>
  <si>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</si>
  <si>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</si>
  <si>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</si>
  <si>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</si>
  <si>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</si>
  <si>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</si>
  <si>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</si>
  <si>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</si>
  <si>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</si>
  <si>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</si>
  <si>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</si>
  <si>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</si>
  <si>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</si>
  <si>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</si>
  <si>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</si>
  <si>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</si>
  <si>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</si>
  <si>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</si>
  <si>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</si>
  <si>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</si>
  <si>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</si>
  <si>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</si>
  <si>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</si>
  <si>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</si>
  <si>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</si>
  <si>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</si>
  <si>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</si>
  <si>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</si>
  <si>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</si>
  <si>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</si>
  <si>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</si>
  <si>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</si>
  <si>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</si>
  <si>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</si>
  <si>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</si>
  <si>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</si>
  <si>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</si>
  <si>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</si>
  <si>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</si>
  <si>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</si>
  <si>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</si>
  <si>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</si>
  <si>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</si>
  <si>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</si>
  <si>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</si>
  <si>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</si>
  <si>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</si>
  <si>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</si>
  <si>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</si>
  <si>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</si>
  <si>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</si>
  <si>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</si>
  <si>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</si>
  <si>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</si>
  <si>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</si>
  <si>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</si>
  <si>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</si>
  <si>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</si>
  <si>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</si>
  <si>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</si>
  <si>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</si>
  <si>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</si>
  <si>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</si>
  <si>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</si>
  <si>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</si>
  <si>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</si>
  <si>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</si>
  <si>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</si>
  <si>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</si>
  <si>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</si>
  <si>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</si>
  <si>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</si>
  <si>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</si>
  <si>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</si>
  <si>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</si>
  <si>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</si>
  <si>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</si>
  <si>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</si>
  <si>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</si>
  <si>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</si>
  <si>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</si>
  <si>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</si>
  <si>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</si>
  <si>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</si>
  <si>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</si>
  <si>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</si>
  <si>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</si>
  <si>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</si>
  <si>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</si>
  <si>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</si>
  <si>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</si>
  <si>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</si>
  <si>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</si>
  <si>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</si>
  <si>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</si>
  <si>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</si>
  <si>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</si>
  <si>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</si>
  <si>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</si>
  <si>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</si>
  <si>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</si>
  <si>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</si>
  <si>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</si>
  <si>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</si>
  <si>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</si>
  <si>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</si>
  <si>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</si>
  <si>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</si>
  <si>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</si>
  <si>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</si>
  <si>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</si>
  <si>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</si>
  <si>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</si>
  <si>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</si>
  <si>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</si>
  <si>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</si>
  <si>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</si>
  <si>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</si>
  <si>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</si>
  <si>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</si>
  <si>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</si>
  <si>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</si>
  <si>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</si>
  <si>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</si>
  <si>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</si>
  <si>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</si>
  <si>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</si>
  <si>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</si>
  <si>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</si>
  <si>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</si>
  <si>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</si>
  <si>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</si>
  <si>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</si>
  <si>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</si>
  <si>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</si>
  <si>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</si>
  <si>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</si>
  <si>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</si>
  <si>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</si>
  <si>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</si>
  <si>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</si>
  <si>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</si>
  <si>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</si>
  <si>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</si>
  <si>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</si>
  <si>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</si>
  <si>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</si>
  <si>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</si>
  <si>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</si>
  <si>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</si>
  <si>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</si>
  <si>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</si>
  <si>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</si>
  <si>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</si>
  <si>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</si>
  <si>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</si>
  <si>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</si>
  <si>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</si>
  <si>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</si>
  <si>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</si>
  <si>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</si>
  <si>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</si>
  <si>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</si>
  <si>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</si>
  <si>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</si>
  <si>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</si>
  <si>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</si>
  <si>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</si>
  <si>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</si>
  <si>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</si>
  <si>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</si>
  <si>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</si>
  <si>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</si>
  <si>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</si>
  <si>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</si>
  <si>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</si>
  <si>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</si>
  <si>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</si>
  <si>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</si>
  <si>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</si>
  <si>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</si>
  <si>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</si>
  <si>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</si>
  <si>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</si>
  <si>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</si>
  <si>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</si>
  <si>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</si>
  <si>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</si>
  <si>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</si>
  <si>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</si>
  <si>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</si>
  <si>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</si>
  <si>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</si>
  <si>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</si>
  <si>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</si>
  <si>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</si>
  <si>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</si>
  <si>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</si>
  <si>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</si>
  <si>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</si>
  <si>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</si>
  <si>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</si>
  <si>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</si>
  <si>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</si>
  <si>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</si>
  <si>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</si>
  <si>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</si>
  <si>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</si>
  <si>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</si>
  <si>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</si>
  <si>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</si>
  <si>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</si>
  <si>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</si>
  <si>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</si>
  <si>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</si>
  <si>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</si>
  <si>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</si>
  <si>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</si>
  <si>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</si>
  <si>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</si>
  <si>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</si>
  <si>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</si>
  <si>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</si>
  <si>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</si>
  <si>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</si>
  <si>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</si>
  <si>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</si>
  <si>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</si>
  <si>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</si>
  <si>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</si>
  <si>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</si>
  <si>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</si>
  <si>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</si>
  <si>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</si>
  <si>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</si>
  <si>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</si>
  <si>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</si>
  <si>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</si>
  <si>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</si>
  <si>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</si>
  <si>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</si>
  <si>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</si>
  <si>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</si>
  <si>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</si>
  <si>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</si>
  <si>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</si>
  <si>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</si>
  <si>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</si>
  <si>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</si>
  <si>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</si>
  <si>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</si>
  <si>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</si>
  <si>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</si>
  <si>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</si>
  <si>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</si>
  <si>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</si>
  <si>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</si>
  <si>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</si>
  <si>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</si>
  <si>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</si>
  <si>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</si>
  <si>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</si>
  <si>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</si>
  <si>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</si>
  <si>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</si>
  <si>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</si>
  <si>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</si>
  <si>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</si>
  <si>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</si>
  <si>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</si>
  <si>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</si>
  <si>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</si>
  <si>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</si>
  <si>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</si>
  <si>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</si>
  <si>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</si>
  <si>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</si>
  <si>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</si>
  <si>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</si>
  <si>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</si>
  <si>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</si>
  <si>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</si>
  <si>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</si>
  <si>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</si>
  <si>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</si>
  <si>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</si>
  <si>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</si>
  <si>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</si>
  <si>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</si>
  <si>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</si>
  <si>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</si>
  <si>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</si>
  <si>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</si>
  <si>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</si>
  <si>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</si>
  <si>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</si>
  <si>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</si>
  <si>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</si>
  <si>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</si>
  <si>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</si>
  <si>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</si>
  <si>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</si>
  <si>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</si>
  <si>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</si>
  <si>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</si>
  <si>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</si>
  <si>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</si>
  <si>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</si>
  <si>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</si>
  <si>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</si>
  <si>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</si>
  <si>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</si>
  <si>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</si>
  <si>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</si>
  <si>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</si>
  <si>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</si>
  <si>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</si>
  <si>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</si>
  <si>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</si>
  <si>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</si>
  <si>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</si>
  <si>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</si>
  <si>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</si>
  <si>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</si>
  <si>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</si>
  <si>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</si>
  <si>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</si>
  <si>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</si>
  <si>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</si>
  <si>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</si>
  <si>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</si>
  <si>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</si>
  <si>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</si>
  <si>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</si>
  <si>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</si>
  <si>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</si>
  <si>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</si>
  <si>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</si>
  <si>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</si>
  <si>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</si>
  <si>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</si>
  <si>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</si>
  <si>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</si>
  <si>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</si>
  <si>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</si>
  <si>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</si>
  <si>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</si>
  <si>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</si>
  <si>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</si>
  <si>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</si>
  <si>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</si>
  <si>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</si>
  <si>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</si>
  <si>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</si>
  <si>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</si>
  <si>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</si>
  <si>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</si>
  <si>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</si>
  <si>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</si>
  <si>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</si>
  <si>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</si>
  <si>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</si>
  <si>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</si>
  <si>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</si>
  <si>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</si>
  <si>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</si>
  <si>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</si>
  <si>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</si>
  <si>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</si>
  <si>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</si>
  <si>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</si>
  <si>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</si>
  <si>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</si>
  <si>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</si>
  <si>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</si>
  <si>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</si>
  <si>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</si>
  <si>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</si>
  <si>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</si>
  <si>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</si>
  <si>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</si>
  <si>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</si>
  <si>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</si>
  <si>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</si>
  <si>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</si>
  <si>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</si>
  <si>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</si>
  <si>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</si>
  <si>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</si>
  <si>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</si>
  <si>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</si>
  <si>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</si>
  <si>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</si>
  <si>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</si>
  <si>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</si>
  <si>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</si>
  <si>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</si>
  <si>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</si>
  <si>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</si>
  <si>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</si>
  <si>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</si>
  <si>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</si>
  <si>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</si>
  <si>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</si>
  <si>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</si>
  <si>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</si>
  <si>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</si>
  <si>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</si>
  <si>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</si>
  <si>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</si>
  <si>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</si>
  <si>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</si>
  <si>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</si>
  <si>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</si>
  <si>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</si>
  <si>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</si>
  <si>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</si>
  <si>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</si>
  <si>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</si>
  <si>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</si>
  <si>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</si>
  <si>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</si>
  <si>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</si>
  <si>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</si>
  <si>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</si>
  <si>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</si>
  <si>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</si>
  <si>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</si>
  <si>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</si>
  <si>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</si>
  <si>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</si>
  <si>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</si>
  <si>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</si>
  <si>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</si>
  <si>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</si>
  <si>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</si>
  <si>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</si>
  <si>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</si>
  <si>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</si>
  <si>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</si>
  <si>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</si>
  <si>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</si>
  <si>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</si>
  <si>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</si>
  <si>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</si>
  <si>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</si>
  <si>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</si>
  <si>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</si>
  <si>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</si>
  <si>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</si>
  <si>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</si>
  <si>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</si>
  <si>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</si>
  <si>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</si>
  <si>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</si>
  <si>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</si>
  <si>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</si>
  <si>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</si>
  <si>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</si>
  <si>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</si>
  <si>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</si>
  <si>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</si>
  <si>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</si>
  <si>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</si>
  <si>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</si>
  <si>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</si>
  <si>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</si>
  <si>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</si>
  <si>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</si>
  <si>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</si>
  <si>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</si>
  <si>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</si>
  <si>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</si>
  <si>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</si>
  <si>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</si>
  <si>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</si>
  <si>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</si>
  <si>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</si>
  <si>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</si>
  <si>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</si>
  <si>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</si>
  <si>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</si>
  <si>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</si>
  <si>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</si>
  <si>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</si>
  <si>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</si>
  <si>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</si>
  <si>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</si>
  <si>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</si>
  <si>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</si>
  <si>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</si>
  <si>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</si>
  <si>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</si>
  <si>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</si>
  <si>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</si>
  <si>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</si>
  <si>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</si>
  <si>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</si>
  <si>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</si>
  <si>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</si>
  <si>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</si>
  <si>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</si>
  <si>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</si>
  <si>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</si>
  <si>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</si>
  <si>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</si>
  <si>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</si>
  <si>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</si>
  <si>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</si>
  <si>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</si>
  <si>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</si>
  <si>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</si>
  <si>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</si>
  <si>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</si>
  <si>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</si>
  <si>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</si>
  <si>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</si>
  <si>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</si>
  <si>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</si>
  <si>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</si>
  <si>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</si>
  <si>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</si>
  <si>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</si>
  <si>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</si>
  <si>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</si>
  <si>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</si>
  <si>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</si>
  <si>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</si>
  <si>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</si>
  <si>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</si>
  <si>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</si>
  <si>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</si>
  <si>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</si>
  <si>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</si>
  <si>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</si>
  <si>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</si>
  <si>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</si>
  <si>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</si>
  <si>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</si>
  <si>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</si>
  <si>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</si>
  <si>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</si>
  <si>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</si>
  <si>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</si>
  <si>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</si>
  <si>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</si>
  <si>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</si>
  <si>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</si>
  <si>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</si>
  <si>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</si>
  <si>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</si>
  <si>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</si>
  <si>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</si>
  <si>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</si>
  <si>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</si>
  <si>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</si>
  <si>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</si>
  <si>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</si>
  <si>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</si>
  <si>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</si>
  <si>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</si>
  <si>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</si>
  <si>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</si>
  <si>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</si>
  <si>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</si>
  <si>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</si>
  <si>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</si>
  <si>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</si>
  <si>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</si>
  <si>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</si>
  <si>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</si>
  <si>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</si>
  <si>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</si>
  <si>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</si>
  <si>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</si>
  <si>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</si>
  <si>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</si>
  <si>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</si>
  <si>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</si>
  <si>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</si>
  <si>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</si>
  <si>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</si>
  <si>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</si>
  <si>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</si>
  <si>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</si>
  <si>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</si>
  <si>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</si>
  <si>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</si>
  <si>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</si>
  <si>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</si>
  <si>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</si>
  <si>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</si>
  <si>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</si>
  <si>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</si>
  <si>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</si>
  <si>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</si>
  <si>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</si>
  <si>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</si>
  <si>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</si>
  <si>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</si>
  <si>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</si>
  <si>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</si>
  <si>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</si>
  <si>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</si>
  <si>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</si>
  <si>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</si>
  <si>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</si>
  <si>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</si>
  <si>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</si>
  <si>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</si>
  <si>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</si>
  <si>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</si>
  <si>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</si>
  <si>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</si>
  <si>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</si>
  <si>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</si>
  <si>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</si>
  <si>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</si>
  <si>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</si>
  <si>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</si>
  <si>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</si>
  <si>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</si>
  <si>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</si>
  <si>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</si>
  <si>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</si>
  <si>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</si>
  <si>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</si>
  <si>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</si>
  <si>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</si>
  <si>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</si>
  <si>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</si>
  <si>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</si>
  <si>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</si>
  <si>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</si>
  <si>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</si>
  <si>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</si>
  <si>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</si>
  <si>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</si>
  <si>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</si>
  <si>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</si>
  <si>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</si>
  <si>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</si>
  <si>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</si>
  <si>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</si>
  <si>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</si>
  <si>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</si>
  <si>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</si>
  <si>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</si>
  <si>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</si>
  <si>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</si>
  <si>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</si>
  <si>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</si>
  <si>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</si>
  <si>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</si>
  <si>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</si>
  <si>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</si>
  <si>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</si>
  <si>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</si>
  <si>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</si>
  <si>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</si>
  <si>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</si>
  <si>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</si>
  <si>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</si>
  <si>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</si>
  <si>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</si>
  <si>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</si>
  <si>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</si>
  <si>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</si>
  <si>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</si>
  <si>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</si>
  <si>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</si>
  <si>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</si>
  <si>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</si>
  <si>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</si>
  <si>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</si>
  <si>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</si>
  <si>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</si>
  <si>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</si>
  <si>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</si>
  <si>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</si>
  <si>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</si>
  <si>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</si>
  <si>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</si>
  <si>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</si>
  <si>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</si>
  <si>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</si>
  <si>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</si>
  <si>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</si>
  <si>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</si>
  <si>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</si>
  <si>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</si>
  <si>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</si>
  <si>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</si>
  <si>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</si>
  <si>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</si>
  <si>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</si>
  <si>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</si>
  <si>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</si>
  <si>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</si>
  <si>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</si>
  <si>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</si>
  <si>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</si>
  <si>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</si>
  <si>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</si>
  <si>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</si>
  <si>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</si>
  <si>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</si>
  <si>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</si>
  <si>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</si>
  <si>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</si>
  <si>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</si>
  <si>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</si>
  <si>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</si>
  <si>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</si>
  <si>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</si>
  <si>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</si>
  <si>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</si>
  <si>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</si>
  <si>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</si>
  <si>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</si>
  <si>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</si>
  <si>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</si>
  <si>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</si>
  <si>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</si>
  <si>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</si>
  <si>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</si>
  <si>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</si>
  <si>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</si>
  <si>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</si>
  <si>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</si>
  <si>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</si>
  <si>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</si>
  <si>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</si>
  <si>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</si>
  <si>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</si>
  <si>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</si>
  <si>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</si>
  <si>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</si>
  <si>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</si>
  <si>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</si>
  <si>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</si>
  <si>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</si>
  <si>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</si>
  <si>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</si>
  <si>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</si>
  <si>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</si>
  <si>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</si>
  <si>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</si>
  <si>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</si>
  <si>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</si>
  <si>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</si>
  <si>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</si>
  <si>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</si>
  <si>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</si>
  <si>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</si>
  <si>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</si>
  <si>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</si>
  <si>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</si>
  <si>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</si>
  <si>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</si>
  <si>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</si>
  <si>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</si>
  <si>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</si>
  <si>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</si>
  <si>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</si>
  <si>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</si>
  <si>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</si>
  <si>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</si>
  <si>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</si>
  <si>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</si>
  <si>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</si>
  <si>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</si>
  <si>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</si>
  <si>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</si>
  <si>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</si>
  <si>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</si>
  <si>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</si>
  <si>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</si>
  <si>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</si>
  <si>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</si>
  <si>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</si>
  <si>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</si>
  <si>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</si>
  <si>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</si>
  <si>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</si>
  <si>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</si>
  <si>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</si>
  <si>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</si>
  <si>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</si>
  <si>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</si>
  <si>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</si>
  <si>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</si>
  <si>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</si>
  <si>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</si>
  <si>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</si>
  <si>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</si>
  <si>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</si>
  <si>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</si>
  <si>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</si>
  <si>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</si>
  <si>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</si>
  <si>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</si>
  <si>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</si>
  <si>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</si>
  <si>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</si>
  <si>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</si>
  <si>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</si>
  <si>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</si>
  <si>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</si>
  <si>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</si>
  <si>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</si>
  <si>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</si>
  <si>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</si>
  <si>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</si>
  <si>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</si>
  <si>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</si>
  <si>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</si>
  <si>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</si>
  <si>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</si>
  <si>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</si>
  <si>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</si>
  <si>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</si>
  <si>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</si>
  <si>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</si>
  <si>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</si>
  <si>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</si>
  <si>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</si>
  <si>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</si>
  <si>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</si>
  <si>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</si>
  <si>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</si>
  <si>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</si>
  <si>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</si>
  <si>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</si>
  <si>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</si>
  <si>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</si>
  <si>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</si>
  <si>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</si>
  <si>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</si>
  <si>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</si>
  <si>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</si>
  <si>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</si>
  <si>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</si>
  <si>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</si>
  <si>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</si>
  <si>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</si>
  <si>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</si>
  <si>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</si>
  <si>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</si>
  <si>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</si>
  <si>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</si>
  <si>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</si>
  <si>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</si>
  <si>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</si>
  <si>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</si>
  <si>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</si>
  <si>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</si>
  <si>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</si>
  <si>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</si>
  <si>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</si>
  <si>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</si>
  <si>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</si>
  <si>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</si>
  <si>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</si>
  <si>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</si>
  <si>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</si>
  <si>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</si>
  <si>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</si>
  <si>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</si>
  <si>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</si>
  <si>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</si>
  <si>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</si>
  <si>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</si>
  <si>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</si>
  <si>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</si>
  <si>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</si>
  <si>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</si>
  <si>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</si>
  <si>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</si>
  <si>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</si>
  <si>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</si>
  <si>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</si>
  <si>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</si>
  <si>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</si>
  <si>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</si>
  <si>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</si>
  <si>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</si>
  <si>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</si>
  <si>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</si>
  <si>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</si>
  <si>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</si>
  <si>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</si>
  <si>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</si>
  <si>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</si>
  <si>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</si>
  <si>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</si>
  <si>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</si>
  <si>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</si>
  <si>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</si>
  <si>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</si>
  <si>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</si>
  <si>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</si>
  <si>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</si>
  <si>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</si>
  <si>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</si>
  <si>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</si>
  <si>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</si>
  <si>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</si>
  <si>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</si>
  <si>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</si>
  <si>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</si>
  <si>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</si>
  <si>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</si>
  <si>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</si>
  <si>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</si>
  <si>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</si>
  <si>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</si>
  <si>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</si>
  <si>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</si>
  <si>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</si>
  <si>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</si>
  <si>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</si>
  <si>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</si>
  <si>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</si>
  <si>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</si>
  <si>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</si>
  <si>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</si>
  <si>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</si>
  <si>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</si>
  <si>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</si>
  <si>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</si>
  <si>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</si>
  <si>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</si>
  <si>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</si>
  <si>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</si>
  <si>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</si>
  <si>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</si>
  <si>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</si>
  <si>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</si>
  <si>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</si>
  <si>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</si>
  <si>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</si>
  <si>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</si>
  <si>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</si>
  <si>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</si>
  <si>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</si>
  <si>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</si>
  <si>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</si>
  <si>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</si>
  <si>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</si>
  <si>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</si>
  <si>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</si>
  <si>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</si>
  <si>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</si>
  <si>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</si>
  <si>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</si>
  <si>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</si>
  <si>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</si>
  <si>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</si>
  <si>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</si>
  <si>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</si>
  <si>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</si>
  <si>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</si>
  <si>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</si>
  <si>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</si>
  <si>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</si>
  <si>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</si>
  <si>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</si>
  <si>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</si>
  <si>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</si>
  <si>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</si>
  <si>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</si>
  <si>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</si>
  <si>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</si>
  <si>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</si>
  <si>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</si>
  <si>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</si>
  <si>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</si>
  <si>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</si>
  <si>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</si>
  <si>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</si>
  <si>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</si>
  <si>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</si>
  <si>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</si>
  <si>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</si>
  <si>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</si>
  <si>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</si>
  <si>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</si>
  <si>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</si>
  <si>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</si>
  <si>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</si>
  <si>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</si>
  <si>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</si>
  <si>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</si>
  <si>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</si>
  <si>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</si>
  <si>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</si>
  <si>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</si>
  <si>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</si>
  <si>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</si>
  <si>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</si>
  <si>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</si>
  <si>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</si>
  <si>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</si>
  <si>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</si>
  <si>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</si>
  <si>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</si>
  <si>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</si>
  <si>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</si>
  <si>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</si>
  <si>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</si>
  <si>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</si>
  <si>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</si>
  <si>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</si>
  <si>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</si>
  <si>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</si>
  <si>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</si>
  <si>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</si>
  <si>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</si>
  <si>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</si>
  <si>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</si>
  <si>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</si>
  <si>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</si>
  <si>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</si>
  <si>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</si>
  <si>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</si>
  <si>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</si>
  <si>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</si>
  <si>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</si>
  <si>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</si>
  <si>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</si>
  <si>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</si>
  <si>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</si>
  <si>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</si>
  <si>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</si>
  <si>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</si>
  <si>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</si>
  <si>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</si>
  <si>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</si>
  <si>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</si>
  <si>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</si>
  <si>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</si>
  <si>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</si>
  <si>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</si>
  <si>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</si>
  <si>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</si>
  <si>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</si>
  <si>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</si>
  <si>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</si>
  <si>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</si>
  <si>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</si>
  <si>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</si>
  <si>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</si>
  <si>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</si>
  <si>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</si>
  <si>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</si>
  <si>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</si>
  <si>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</si>
  <si>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</si>
  <si>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</si>
  <si>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</si>
  <si>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</si>
  <si>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</si>
  <si>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</si>
  <si>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</si>
  <si>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</si>
  <si>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</si>
  <si>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</si>
  <si>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</si>
  <si>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</si>
  <si>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</si>
  <si>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</si>
  <si>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</si>
  <si>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</si>
  <si>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</si>
  <si>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</si>
  <si>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</si>
  <si>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</si>
  <si>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</si>
  <si>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</si>
  <si>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</si>
  <si>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</si>
  <si>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</si>
  <si>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</si>
  <si>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</si>
  <si>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</si>
  <si>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</si>
  <si>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</si>
  <si>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</si>
  <si>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</si>
  <si>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</si>
  <si>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</si>
  <si>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</si>
  <si>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</si>
  <si>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</si>
  <si>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</si>
  <si>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</si>
  <si>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</si>
  <si>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</si>
  <si>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</si>
  <si>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</si>
  <si>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</si>
  <si>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</si>
  <si>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</si>
  <si>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</si>
  <si>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</si>
  <si>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</si>
  <si>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</si>
  <si>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</si>
  <si>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</si>
  <si>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</si>
  <si>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</si>
  <si>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</si>
  <si>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</si>
  <si>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</si>
  <si>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</si>
  <si>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</si>
  <si>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</si>
  <si>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</si>
  <si>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</si>
  <si>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</si>
  <si>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</si>
  <si>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</si>
  <si>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</si>
  <si>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</si>
  <si>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</si>
  <si>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</si>
  <si>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</si>
  <si>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</si>
  <si>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</si>
  <si>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</si>
  <si>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</si>
  <si>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</si>
  <si>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</si>
  <si>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</si>
  <si>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</si>
  <si>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</si>
  <si>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</si>
  <si>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</si>
  <si>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</si>
  <si>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</si>
  <si>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</si>
  <si>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</si>
  <si>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</si>
  <si>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</si>
  <si>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</si>
  <si>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</si>
  <si>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</si>
  <si>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</si>
  <si>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</si>
  <si>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</si>
  <si>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</si>
  <si>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</si>
  <si>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</si>
  <si>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</si>
  <si>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</si>
  <si>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</si>
  <si>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</si>
  <si>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</si>
  <si>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</si>
  <si>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</si>
  <si>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</si>
  <si>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</si>
  <si>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</si>
  <si>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</si>
  <si>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</si>
  <si>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</si>
  <si>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</si>
  <si>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</si>
  <si>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</si>
  <si>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</si>
  <si>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</si>
  <si>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</si>
  <si>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</si>
  <si>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</si>
  <si>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</si>
  <si>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</si>
  <si>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</si>
  <si>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</si>
  <si>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</si>
  <si>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</si>
  <si>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</si>
  <si>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</si>
  <si>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</si>
  <si>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</si>
  <si>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</si>
  <si>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</si>
  <si>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</si>
  <si>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</si>
  <si>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</si>
  <si>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</si>
  <si>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</si>
  <si>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</si>
  <si>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</si>
  <si>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</si>
  <si>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</si>
  <si>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</si>
  <si>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</si>
  <si>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</si>
  <si>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</si>
  <si>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</si>
  <si>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</si>
  <si>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</si>
  <si>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</si>
  <si>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</si>
  <si>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</si>
  <si>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</si>
  <si>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</si>
  <si>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</si>
  <si>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</si>
  <si>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</si>
  <si>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</si>
  <si>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</si>
  <si>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</si>
  <si>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</si>
  <si>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</si>
  <si>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</si>
  <si>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</si>
  <si>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</si>
  <si>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</si>
  <si>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</si>
  <si>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</si>
  <si>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</si>
  <si>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</si>
  <si>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</si>
  <si>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</si>
  <si>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</si>
  <si>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</si>
  <si>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</si>
  <si>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</si>
  <si>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</si>
  <si>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</si>
  <si>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</si>
  <si>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</si>
  <si>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</si>
  <si>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</si>
  <si>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</si>
  <si>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</si>
  <si>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</si>
  <si>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</si>
  <si>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</si>
  <si>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</si>
  <si>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</si>
  <si>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</si>
  <si>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</si>
  <si>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</si>
  <si>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</si>
  <si>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</si>
  <si>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</si>
  <si>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</si>
  <si>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</si>
  <si>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</si>
  <si>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</si>
  <si>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</si>
  <si>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</si>
  <si>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</si>
  <si>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</si>
  <si>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</si>
  <si>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</si>
  <si>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</si>
  <si>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</si>
  <si>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</si>
  <si>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</si>
  <si>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</si>
  <si>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</si>
  <si>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</si>
  <si>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</si>
  <si>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</si>
  <si>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</si>
  <si>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</si>
  <si>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</si>
  <si>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</si>
  <si>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</si>
  <si>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</si>
  <si>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</si>
  <si>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</si>
  <si>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</si>
  <si>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</si>
  <si>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</si>
  <si>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</si>
  <si>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</si>
  <si>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</si>
  <si>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</si>
  <si>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</si>
  <si>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</si>
  <si>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</si>
  <si>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</si>
  <si>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</si>
  <si>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</si>
  <si>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</si>
  <si>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</si>
  <si>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</si>
  <si>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</si>
  <si>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</si>
  <si>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</si>
  <si>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</si>
  <si>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</si>
  <si>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</si>
  <si>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</si>
  <si>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</si>
  <si>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</si>
  <si>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</si>
  <si>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</si>
  <si>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</si>
  <si>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</si>
  <si>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</si>
  <si>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</si>
  <si>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</si>
  <si>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</si>
  <si>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</si>
  <si>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</si>
  <si>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</si>
  <si>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</si>
  <si>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</si>
  <si>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</si>
  <si>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</si>
  <si>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</si>
  <si>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</si>
  <si>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</si>
  <si>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</si>
  <si>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</si>
  <si>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</si>
  <si>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</si>
  <si>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</si>
  <si>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</si>
  <si>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</si>
  <si>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</si>
  <si>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</si>
  <si>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</si>
  <si>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</si>
  <si>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</si>
  <si>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</si>
  <si>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</si>
  <si>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</si>
  <si>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</si>
  <si>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</si>
  <si>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</si>
  <si>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</si>
  <si>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</si>
  <si>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</si>
  <si>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</si>
  <si>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</si>
  <si>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</si>
  <si>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</si>
  <si>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</si>
  <si>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</si>
  <si>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</si>
  <si>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</si>
  <si>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</si>
  <si>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</si>
  <si>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</si>
  <si>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</si>
  <si>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</si>
  <si>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</si>
  <si>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</si>
  <si>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</si>
  <si>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</si>
  <si>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</si>
  <si>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</si>
  <si>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</si>
  <si>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</si>
  <si>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</si>
  <si>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</si>
  <si>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</si>
  <si>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</si>
  <si>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</si>
  <si>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</si>
  <si>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</si>
  <si>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</si>
  <si>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</si>
  <si>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</si>
  <si>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</si>
  <si>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</si>
  <si>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</si>
  <si>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</si>
  <si>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</si>
  <si>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</si>
  <si>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</si>
  <si>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</si>
  <si>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</si>
  <si>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</si>
  <si>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</si>
  <si>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</si>
  <si>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</si>
  <si>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</si>
  <si>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</si>
  <si>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</si>
  <si>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</si>
  <si>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</si>
  <si>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</si>
  <si>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</si>
  <si>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</si>
  <si>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</si>
  <si>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</si>
  <si>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</si>
  <si>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</si>
  <si>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</si>
  <si>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</si>
  <si>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</si>
  <si>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</si>
  <si>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</si>
  <si>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</si>
  <si>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</si>
  <si>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</si>
  <si>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</si>
  <si>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</si>
  <si>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</si>
  <si>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</si>
  <si>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</si>
  <si>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</si>
  <si>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</si>
  <si>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</si>
  <si>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</si>
  <si>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</si>
  <si>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</si>
  <si>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</si>
  <si>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</si>
  <si>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</si>
  <si>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</si>
  <si>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</si>
  <si>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</si>
  <si>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</si>
  <si>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</si>
  <si>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</si>
  <si>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</si>
  <si>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</si>
  <si>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</si>
  <si>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</si>
  <si>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</si>
  <si>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</si>
  <si>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</si>
  <si>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</si>
  <si>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</si>
  <si>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</si>
  <si>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</si>
  <si>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</si>
  <si>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</si>
  <si>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</si>
  <si>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</si>
  <si>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</si>
  <si>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</si>
  <si>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</si>
  <si>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</si>
  <si>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</si>
  <si>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</si>
  <si>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</si>
  <si>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</si>
  <si>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</si>
  <si>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</si>
  <si>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</si>
  <si>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</si>
  <si>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</si>
  <si>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</si>
  <si>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</si>
  <si>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</si>
  <si>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</si>
  <si>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</si>
  <si>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</si>
  <si>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</si>
  <si>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</si>
  <si>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</si>
  <si>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</si>
  <si>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</si>
  <si>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</si>
  <si>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</si>
  <si>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</si>
  <si>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</si>
  <si>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</si>
  <si>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</si>
  <si>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</si>
  <si>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</si>
  <si>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</si>
  <si>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</si>
  <si>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</si>
  <si>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</si>
  <si>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</si>
  <si>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</si>
  <si>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</si>
  <si>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</si>
  <si>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</si>
  <si>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</si>
  <si>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</si>
  <si>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</si>
  <si>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</si>
  <si>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</si>
  <si>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</si>
  <si>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</si>
  <si>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</si>
  <si>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</si>
  <si>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</si>
  <si>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</si>
  <si>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</si>
  <si>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</si>
  <si>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</si>
  <si>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</si>
  <si>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</si>
  <si>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</si>
  <si>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</si>
  <si>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</si>
  <si>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</si>
  <si>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</si>
  <si>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</si>
  <si>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</si>
  <si>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</si>
  <si>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</si>
  <si>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</si>
  <si>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</si>
  <si>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</si>
  <si>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</si>
  <si>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</si>
  <si>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</si>
  <si>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</si>
  <si>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</si>
  <si>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</si>
  <si>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</si>
  <si>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</si>
  <si>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</si>
  <si>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</si>
  <si>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</si>
  <si>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</si>
  <si>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</si>
  <si>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</si>
  <si>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</si>
  <si>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</si>
  <si>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</si>
  <si>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</si>
  <si>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</si>
  <si>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</si>
  <si>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</si>
  <si>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</si>
  <si>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</si>
  <si>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</si>
  <si>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</si>
  <si>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</si>
  <si>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</si>
  <si>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</si>
  <si>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</si>
  <si>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</si>
  <si>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</si>
  <si>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</si>
  <si>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</si>
  <si>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</si>
  <si>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</si>
  <si>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</si>
  <si>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</si>
  <si>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</si>
  <si>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</si>
  <si>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</si>
  <si>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</si>
  <si>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</si>
  <si>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</si>
  <si>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</si>
  <si>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</si>
  <si>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</si>
  <si>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</si>
  <si>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</si>
  <si>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</si>
  <si>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</si>
  <si>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</si>
  <si>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</si>
  <si>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</si>
  <si>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</si>
  <si>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</si>
  <si>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</si>
  <si>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</si>
  <si>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</si>
  <si>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</si>
  <si>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</si>
  <si>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</si>
  <si>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</si>
  <si>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</si>
  <si>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</si>
  <si>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</si>
  <si>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</si>
  <si>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</si>
  <si>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</si>
  <si>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</si>
  <si>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</si>
  <si>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</si>
  <si>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</si>
  <si>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</si>
  <si>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</si>
  <si>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</si>
  <si>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</si>
  <si>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</si>
  <si>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</si>
  <si>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</si>
  <si>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</si>
  <si>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</si>
  <si>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</si>
  <si>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</si>
  <si>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</si>
  <si>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</si>
  <si>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</si>
  <si>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</si>
  <si>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</si>
  <si>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</si>
  <si>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</si>
  <si>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</si>
  <si>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</si>
  <si>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</si>
  <si>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</si>
  <si>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</si>
  <si>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</si>
  <si>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</si>
  <si>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</si>
  <si>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</si>
  <si>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</si>
  <si>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</si>
  <si>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</si>
  <si>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</si>
  <si>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</si>
  <si>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</si>
  <si>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</si>
  <si>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</si>
  <si>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</si>
  <si>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</si>
  <si>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</si>
  <si>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</si>
  <si>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</si>
  <si>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</si>
  <si>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</si>
  <si>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</si>
  <si>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</si>
  <si>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</si>
  <si>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</si>
  <si>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</si>
  <si>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</si>
  <si>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</si>
  <si>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</si>
  <si>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</si>
  <si>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</si>
  <si>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</si>
  <si>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</si>
  <si>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</si>
  <si>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</si>
  <si>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</si>
  <si>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</si>
  <si>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</si>
  <si>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</si>
  <si>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</si>
  <si>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</si>
  <si>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</si>
  <si>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</si>
  <si>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</si>
  <si>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</si>
  <si>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</si>
  <si>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</si>
  <si>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</si>
  <si>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</si>
  <si>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</si>
  <si>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</si>
  <si>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</si>
  <si>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</si>
  <si>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</si>
  <si>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</si>
  <si>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</si>
  <si>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</si>
  <si>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</si>
  <si>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</si>
  <si>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</si>
  <si>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</si>
  <si>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</si>
  <si>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</si>
  <si>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</si>
  <si>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</si>
  <si>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</si>
  <si>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</si>
  <si>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</si>
  <si>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</si>
  <si>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</si>
  <si>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</si>
  <si>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</si>
  <si>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</si>
  <si>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</si>
  <si>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</si>
  <si>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</si>
  <si>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</si>
  <si>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</si>
  <si>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</si>
  <si>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</si>
  <si>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</si>
  <si>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</si>
  <si>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</si>
  <si>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</si>
  <si>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</si>
  <si>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</si>
  <si>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</si>
  <si>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</si>
  <si>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</si>
  <si>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</si>
  <si>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</si>
  <si>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</si>
  <si>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</si>
  <si>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</si>
  <si>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</si>
  <si>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</si>
  <si>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</si>
  <si>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</si>
  <si>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</si>
  <si>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</si>
  <si>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</si>
  <si>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</si>
  <si>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</si>
  <si>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</si>
  <si>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</si>
  <si>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</si>
  <si>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</si>
  <si>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</si>
  <si>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</si>
  <si>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</si>
  <si>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</si>
  <si>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</si>
  <si>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</si>
  <si>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</si>
  <si>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</si>
  <si>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</si>
  <si>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</si>
  <si>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</si>
  <si>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</si>
  <si>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</si>
  <si>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</si>
  <si>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</si>
  <si>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</si>
  <si>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</si>
  <si>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</si>
  <si>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</si>
  <si>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</si>
  <si>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</si>
  <si>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</si>
  <si>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</si>
  <si>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</si>
  <si>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</si>
  <si>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</si>
  <si>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</si>
  <si>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</si>
  <si>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</si>
  <si>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</si>
  <si>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</si>
  <si>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</si>
  <si>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</si>
  <si>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</si>
  <si>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</si>
  <si>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</si>
  <si>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</si>
  <si>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</si>
  <si>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</si>
  <si>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</si>
  <si>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</si>
  <si>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</si>
  <si>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</si>
  <si>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</si>
  <si>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</si>
  <si>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</si>
  <si>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</si>
  <si>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</si>
  <si>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</si>
  <si>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</si>
  <si>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</si>
  <si>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</si>
  <si>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</si>
  <si>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</si>
  <si>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</si>
  <si>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</si>
  <si>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</si>
  <si>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</si>
  <si>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</si>
  <si>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</si>
  <si>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</si>
  <si>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</si>
  <si>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</si>
  <si>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</si>
  <si>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</si>
  <si>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</si>
  <si>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</si>
  <si>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</si>
  <si>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</si>
  <si>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</si>
  <si>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</si>
  <si>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</si>
  <si>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</si>
  <si>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</si>
  <si>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</si>
  <si>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</si>
  <si>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</si>
  <si>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</si>
  <si>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</si>
  <si>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</si>
  <si>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</si>
  <si>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</si>
  <si>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</si>
  <si>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</si>
  <si>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</si>
  <si>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</si>
  <si>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</si>
  <si>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</si>
  <si>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</si>
  <si>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</si>
  <si>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</si>
  <si>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</si>
  <si>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</si>
  <si>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</si>
  <si>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</si>
  <si>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</si>
  <si>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</si>
  <si>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</si>
  <si>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</si>
  <si>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</si>
  <si>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</si>
  <si>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</si>
  <si>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</si>
  <si>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</si>
  <si>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</si>
  <si>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</si>
  <si>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</si>
  <si>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</si>
  <si>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</si>
  <si>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</si>
  <si>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</si>
  <si>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</si>
  <si>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</si>
  <si>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</si>
  <si>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</si>
  <si>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</si>
  <si>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</si>
  <si>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</si>
  <si>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</si>
  <si>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</si>
  <si>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</si>
  <si>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</si>
  <si>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</si>
  <si>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</si>
  <si>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</si>
  <si>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</si>
  <si>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</si>
  <si>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</si>
  <si>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</si>
  <si>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</si>
  <si>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</si>
  <si>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</si>
  <si>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</si>
  <si>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</si>
  <si>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</si>
  <si>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</si>
  <si>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</si>
  <si>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</si>
  <si>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</si>
  <si>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</si>
  <si>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</si>
  <si>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</si>
  <si>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</si>
  <si>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</si>
  <si>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</si>
  <si>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</si>
  <si>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</si>
  <si>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</si>
  <si>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</si>
  <si>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</si>
  <si>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</si>
  <si>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</si>
  <si>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</si>
  <si>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</si>
  <si>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</si>
  <si>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</si>
  <si>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</si>
  <si>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</si>
  <si>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</si>
  <si>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</si>
  <si>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</si>
  <si>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</si>
  <si>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</si>
  <si>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</si>
  <si>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</si>
  <si>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</si>
  <si>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</si>
  <si>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</si>
  <si>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</si>
  <si>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</si>
  <si>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</si>
  <si>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</si>
  <si>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</si>
  <si>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</si>
  <si>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</si>
  <si>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</si>
  <si>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</si>
  <si>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</si>
  <si>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</si>
  <si>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</si>
  <si>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</si>
  <si>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</si>
  <si>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</si>
  <si>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</si>
  <si>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</si>
  <si>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</si>
  <si>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</si>
  <si>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</si>
  <si>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</si>
  <si>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</si>
  <si>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</si>
  <si>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</si>
  <si>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</si>
  <si>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</si>
  <si>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</si>
  <si>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</si>
  <si>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</si>
  <si>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</si>
  <si>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</si>
  <si>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</si>
  <si>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</si>
  <si>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</si>
  <si>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</si>
  <si>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</si>
  <si>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</si>
  <si>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</si>
  <si>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</si>
  <si>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</si>
  <si>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</si>
  <si>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</si>
  <si>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</si>
  <si>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</si>
  <si>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</si>
  <si>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</si>
  <si>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</si>
  <si>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</si>
  <si>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</si>
  <si>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</si>
  <si>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</si>
  <si>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</si>
  <si>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</si>
  <si>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</si>
  <si>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</si>
  <si>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</si>
  <si>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</si>
  <si>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</si>
  <si>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</si>
  <si>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</si>
  <si>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</si>
  <si>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</si>
  <si>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</si>
  <si>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</si>
  <si>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</si>
  <si>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</si>
  <si>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</si>
  <si>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</si>
  <si>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</si>
  <si>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</si>
  <si>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</si>
  <si>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</si>
  <si>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</si>
  <si>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</si>
  <si>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</si>
  <si>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</si>
  <si>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</si>
  <si>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</si>
  <si>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</si>
  <si>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</si>
  <si>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</si>
  <si>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</si>
  <si>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</si>
  <si>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</si>
  <si>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</si>
  <si>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</si>
  <si>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</si>
  <si>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</si>
  <si>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</si>
  <si>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</si>
  <si>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</si>
  <si>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</si>
  <si>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</si>
  <si>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</si>
  <si>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</si>
  <si>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</si>
  <si>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</si>
  <si>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</si>
  <si>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</si>
  <si>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</si>
  <si>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</si>
  <si>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</si>
  <si>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</si>
  <si>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</si>
  <si>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</si>
  <si>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</si>
  <si>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</si>
  <si>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</si>
  <si>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</si>
  <si>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</si>
  <si>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</si>
  <si>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</si>
  <si>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</si>
  <si>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</si>
  <si>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</si>
  <si>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</si>
  <si>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</si>
  <si>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</si>
  <si>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</si>
  <si>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</si>
  <si>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</si>
  <si>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</si>
  <si>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</si>
  <si>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</si>
  <si>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</si>
  <si>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</si>
  <si>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</si>
  <si>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</si>
  <si>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</si>
  <si>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</si>
  <si>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</si>
  <si>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</si>
  <si>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</si>
  <si>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</si>
  <si>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</si>
  <si>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</si>
  <si>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</si>
  <si>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</si>
  <si>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</si>
  <si>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</si>
  <si>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</si>
  <si>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</si>
  <si>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</si>
  <si>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</si>
  <si>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</si>
  <si>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</si>
  <si>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</si>
  <si>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</si>
  <si>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</si>
  <si>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</si>
  <si>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</si>
  <si>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</si>
  <si>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</si>
  <si>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</si>
  <si>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</si>
  <si>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</si>
  <si>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</si>
  <si>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</si>
  <si>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</si>
  <si>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</si>
  <si>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</si>
  <si>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</si>
  <si>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</si>
  <si>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</si>
  <si>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</si>
  <si>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</si>
  <si>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</si>
  <si>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</si>
  <si>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</si>
  <si>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</si>
  <si>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</si>
  <si>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</si>
  <si>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</si>
  <si>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</si>
  <si>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</si>
  <si>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</si>
  <si>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</si>
  <si>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</si>
  <si>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</si>
  <si>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</si>
  <si>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</si>
  <si>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</si>
  <si>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</si>
  <si>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</si>
  <si>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</si>
  <si>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</si>
  <si>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</si>
  <si>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</si>
  <si>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</si>
  <si>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</si>
  <si>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</si>
  <si>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</si>
  <si>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</si>
  <si>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</si>
  <si>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</si>
  <si>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</si>
  <si>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</si>
  <si>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</si>
  <si>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</si>
  <si>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</si>
  <si>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</si>
  <si>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</si>
  <si>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</si>
  <si>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</si>
  <si>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</si>
  <si>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</si>
  <si>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</si>
  <si>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</si>
  <si>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</si>
  <si>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</si>
  <si>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</si>
  <si>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</si>
  <si>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</si>
  <si>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</si>
  <si>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</si>
  <si>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</si>
  <si>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</si>
  <si>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</si>
  <si>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</si>
  <si>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</si>
  <si>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</si>
  <si>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</si>
  <si>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</si>
  <si>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</si>
  <si>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</si>
  <si>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</si>
  <si>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</si>
  <si>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</si>
  <si>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</si>
  <si>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</si>
  <si>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</si>
  <si>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</si>
  <si>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</si>
  <si>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</si>
  <si>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</si>
  <si>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</si>
  <si>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</si>
  <si>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</si>
  <si>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</si>
  <si>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</si>
  <si>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</si>
  <si>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</si>
  <si>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</si>
  <si>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</si>
  <si>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</si>
  <si>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</si>
  <si>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</si>
  <si>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</si>
  <si>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</si>
  <si>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</si>
  <si>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</si>
  <si>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</si>
  <si>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</si>
  <si>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</si>
  <si>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</si>
  <si>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</si>
  <si>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</si>
  <si>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</si>
  <si>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</si>
  <si>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</si>
  <si>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</si>
  <si>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</si>
  <si>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</si>
  <si>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</si>
  <si>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</si>
  <si>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</si>
  <si>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</si>
  <si>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</si>
  <si>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</si>
  <si>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</si>
  <si>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</si>
  <si>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</si>
  <si>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</si>
  <si>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</si>
  <si>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</si>
  <si>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</si>
  <si>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</si>
  <si>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</si>
  <si>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</si>
  <si>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</si>
  <si>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</si>
  <si>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</si>
  <si>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</si>
  <si>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</si>
  <si>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</si>
  <si>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</si>
  <si>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</si>
  <si>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</si>
  <si>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</si>
  <si>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</si>
  <si>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</si>
  <si>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</si>
  <si>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</si>
  <si>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</si>
  <si>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</si>
  <si>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</si>
  <si>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</si>
  <si>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</si>
  <si>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</si>
  <si>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</si>
  <si>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</si>
  <si>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</si>
  <si>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</si>
  <si>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</si>
  <si>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</si>
  <si>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</si>
  <si>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</si>
  <si>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</si>
  <si>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</si>
  <si>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</si>
  <si>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</si>
  <si>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</si>
  <si>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</si>
  <si>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</si>
  <si>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</si>
  <si>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</si>
  <si>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</si>
  <si>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</si>
  <si>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</si>
  <si>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</si>
  <si>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</si>
  <si>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</si>
  <si>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</si>
  <si>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</si>
  <si>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</si>
  <si>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</si>
  <si>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</si>
  <si>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</si>
  <si>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</si>
  <si>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</si>
  <si>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</si>
  <si>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</si>
  <si>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</si>
  <si>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</si>
  <si>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</si>
  <si>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</si>
  <si>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</si>
  <si>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</si>
  <si>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</si>
  <si>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</si>
  <si>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</si>
  <si>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</si>
  <si>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</si>
  <si>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</si>
  <si>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</si>
  <si>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</si>
  <si>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</si>
  <si>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</si>
  <si>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</si>
  <si>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</si>
  <si>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</si>
  <si>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</si>
  <si>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</si>
  <si>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</si>
  <si>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</si>
  <si>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</si>
  <si>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</si>
  <si>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</si>
  <si>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</si>
  <si>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</si>
  <si>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</si>
  <si>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</si>
  <si>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</si>
  <si>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</si>
  <si>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</si>
  <si>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</si>
  <si>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</si>
  <si>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</si>
  <si>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</si>
  <si>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</si>
  <si>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</si>
  <si>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</si>
  <si>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</si>
  <si>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</si>
  <si>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</si>
  <si>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</si>
  <si>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</si>
  <si>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</si>
  <si>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</si>
  <si>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</si>
  <si>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</si>
  <si>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</si>
  <si>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</si>
  <si>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</si>
  <si>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</si>
  <si>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</si>
  <si>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</si>
  <si>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</si>
  <si>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</si>
  <si>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</si>
  <si>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</si>
  <si>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</si>
  <si>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</si>
  <si>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</si>
  <si>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</si>
  <si>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</si>
  <si>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</si>
  <si>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</si>
  <si>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</si>
  <si>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</si>
  <si>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</si>
  <si>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</si>
  <si>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</si>
  <si>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</si>
  <si>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</si>
  <si>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</si>
  <si>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</si>
  <si>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</si>
  <si>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</si>
  <si>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</si>
  <si>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</si>
  <si>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</si>
  <si>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</si>
  <si>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</si>
  <si>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</si>
  <si>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</si>
  <si>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</si>
  <si>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</si>
  <si>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</si>
  <si>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</si>
  <si>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</si>
  <si>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</si>
  <si>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</si>
  <si>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</si>
  <si>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</si>
  <si>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</si>
  <si>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</si>
  <si>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</si>
  <si>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</si>
  <si>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</si>
  <si>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</si>
  <si>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</si>
  <si>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</si>
  <si>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</si>
  <si>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</si>
  <si>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</si>
  <si>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</si>
  <si>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</si>
  <si>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</si>
  <si>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</si>
  <si>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</si>
  <si>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</si>
  <si>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</si>
  <si>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</si>
  <si>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</si>
  <si>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</si>
  <si>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</si>
  <si>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</si>
  <si>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</si>
  <si>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</si>
  <si>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</si>
  <si>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</si>
  <si>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</si>
  <si>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</si>
  <si>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</si>
  <si>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</si>
  <si>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</si>
  <si>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</si>
  <si>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</si>
  <si>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</si>
  <si>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</si>
  <si>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</si>
  <si>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</si>
  <si>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</si>
  <si>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</si>
  <si>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</si>
  <si>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</si>
  <si>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</si>
  <si>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</si>
  <si>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</si>
  <si>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</si>
  <si>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</si>
  <si>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</si>
  <si>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</si>
  <si>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</si>
  <si>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</si>
  <si>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</si>
  <si>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</si>
  <si>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</si>
  <si>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</si>
  <si>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</si>
  <si>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</si>
  <si>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</si>
  <si>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</si>
  <si>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</si>
  <si>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</si>
  <si>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</si>
  <si>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</si>
  <si>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</si>
  <si>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</si>
  <si>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</si>
  <si>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</si>
  <si>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</si>
  <si>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</si>
  <si>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</si>
  <si>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</si>
  <si>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</si>
  <si>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</si>
  <si>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</si>
  <si>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</si>
  <si>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</si>
  <si>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</si>
  <si>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</si>
  <si>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</si>
  <si>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</si>
  <si>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</si>
  <si>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</si>
  <si>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</si>
  <si>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</si>
  <si>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</si>
  <si>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</si>
  <si>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</si>
  <si>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</si>
  <si>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</si>
  <si>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</si>
  <si>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</si>
  <si>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</si>
  <si>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</si>
  <si>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</si>
  <si>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</si>
  <si>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</si>
  <si>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</si>
  <si>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</si>
  <si>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</si>
  <si>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</si>
  <si>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</si>
  <si>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</si>
  <si>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</si>
  <si>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</si>
  <si>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</si>
  <si>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</si>
  <si>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</si>
  <si>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</si>
  <si>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</si>
  <si>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</si>
  <si>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</si>
  <si>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</si>
  <si>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</si>
  <si>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</si>
  <si>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</si>
  <si>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</si>
  <si>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</si>
  <si>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</si>
  <si>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</si>
  <si>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</si>
  <si>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</si>
  <si>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</si>
  <si>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</si>
  <si>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</si>
  <si>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</si>
  <si>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</si>
  <si>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</si>
  <si>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</si>
  <si>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</si>
  <si>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</si>
  <si>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</si>
  <si>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</si>
  <si>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</si>
  <si>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</si>
  <si>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</si>
  <si>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</si>
  <si>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</si>
  <si>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</si>
  <si>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</si>
  <si>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</si>
  <si>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</si>
  <si>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</si>
  <si>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</si>
  <si>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</si>
  <si>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</si>
  <si>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</si>
  <si>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</si>
  <si>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</si>
  <si>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</si>
  <si>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</si>
  <si>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</si>
  <si>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</si>
  <si>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</si>
  <si>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</si>
  <si>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</si>
  <si>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</si>
  <si>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</si>
  <si>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</si>
  <si>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</si>
  <si>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</si>
  <si>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</si>
  <si>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</si>
  <si>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</si>
  <si>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</si>
  <si>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</si>
  <si>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</si>
  <si>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</si>
  <si>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</si>
  <si>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</si>
  <si>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</si>
  <si>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</si>
  <si>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</si>
  <si>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</si>
  <si>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</si>
  <si>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</si>
  <si>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</si>
  <si>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</si>
  <si>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</si>
  <si>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</si>
  <si>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</si>
  <si>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</si>
  <si>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</si>
  <si>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</si>
  <si>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</si>
  <si>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</si>
  <si>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</si>
  <si>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</si>
  <si>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</si>
  <si>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</si>
  <si>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</si>
  <si>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</si>
  <si>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</si>
  <si>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</si>
  <si>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</si>
  <si>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</si>
  <si>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</si>
  <si>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</si>
  <si>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</si>
  <si>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</si>
  <si>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</si>
  <si>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</si>
  <si>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</si>
  <si>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</si>
  <si>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</si>
  <si>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</si>
  <si>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</si>
  <si>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</si>
  <si>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</si>
  <si>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</si>
  <si>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</si>
  <si>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</si>
  <si>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</si>
  <si>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</si>
  <si>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</si>
  <si>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</si>
  <si>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</si>
  <si>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</si>
  <si>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</si>
  <si>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</si>
  <si>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</si>
  <si>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</si>
  <si>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</si>
  <si>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</si>
  <si>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</si>
  <si>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</si>
  <si>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</si>
  <si>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</si>
  <si>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</si>
  <si>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</si>
  <si>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</si>
  <si>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</si>
  <si>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</si>
  <si>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</si>
  <si>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</si>
  <si>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</si>
  <si>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</si>
  <si>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</si>
  <si>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</si>
  <si>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</si>
  <si>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</si>
  <si>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</si>
  <si>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</si>
  <si>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</si>
  <si>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</si>
  <si>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</si>
  <si>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</si>
  <si>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</si>
  <si>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</si>
  <si>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</si>
  <si>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</si>
  <si>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</si>
  <si>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</si>
  <si>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</si>
  <si>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</si>
  <si>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</si>
  <si>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</si>
  <si>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</si>
  <si>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</si>
  <si>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</si>
  <si>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</si>
  <si>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</si>
  <si>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</si>
  <si>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</si>
  <si>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</si>
  <si>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</si>
  <si>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</si>
  <si>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</si>
  <si>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</si>
  <si>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</si>
  <si>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</si>
  <si>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</si>
  <si>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</si>
  <si>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</si>
  <si>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</si>
  <si>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</si>
  <si>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</si>
  <si>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</si>
  <si>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</si>
  <si>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</si>
  <si>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</si>
  <si>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</si>
  <si>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</si>
  <si>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</si>
  <si>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</si>
  <si>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</si>
  <si>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</si>
  <si>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</si>
  <si>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</si>
  <si>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</si>
  <si>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</si>
  <si>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</si>
  <si>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</si>
  <si>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</si>
  <si>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</si>
  <si>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</si>
  <si>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</si>
  <si>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</si>
  <si>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</si>
  <si>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</si>
  <si>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</si>
  <si>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</si>
  <si>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</si>
  <si>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</si>
  <si>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</si>
  <si>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</si>
  <si>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</si>
  <si>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</si>
  <si>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</si>
  <si>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</si>
  <si>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</si>
  <si>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</si>
  <si>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</si>
  <si>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</si>
  <si>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</si>
  <si>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</si>
  <si>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</si>
  <si>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</si>
  <si>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</si>
  <si>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</si>
  <si>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</si>
  <si>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</si>
  <si>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</si>
  <si>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</si>
  <si>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</si>
  <si>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</si>
  <si>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</si>
  <si>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</si>
  <si>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</si>
  <si>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</si>
  <si>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</si>
  <si>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</si>
  <si>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</si>
  <si>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</si>
  <si>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</si>
  <si>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</si>
  <si>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</si>
  <si>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</si>
  <si>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</si>
  <si>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</si>
  <si>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</si>
  <si>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</si>
  <si>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</si>
  <si>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</si>
  <si>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</si>
  <si>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</si>
  <si>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</si>
  <si>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</si>
  <si>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</si>
  <si>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</si>
  <si>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</si>
  <si>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</si>
  <si>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</si>
  <si>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</si>
  <si>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</si>
  <si>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</si>
  <si>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</si>
  <si>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</si>
  <si>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</si>
  <si>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</si>
  <si>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</si>
  <si>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</si>
  <si>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</si>
  <si>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</si>
  <si>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</si>
  <si>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</si>
  <si>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</si>
  <si>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</si>
  <si>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</si>
  <si>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</si>
  <si>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</si>
  <si>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</si>
  <si>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</si>
  <si>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</si>
  <si>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</si>
  <si>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</si>
  <si>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</si>
  <si>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</si>
  <si>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</si>
  <si>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</si>
  <si>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</si>
  <si>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</si>
  <si>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</si>
  <si>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</si>
  <si>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</si>
  <si>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</si>
  <si>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</si>
  <si>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</si>
  <si>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</si>
  <si>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</si>
  <si>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</si>
  <si>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</si>
  <si>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</si>
  <si>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</si>
  <si>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</si>
  <si>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</si>
  <si>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</si>
  <si>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</si>
  <si>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</si>
  <si>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</si>
  <si>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</si>
  <si>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</si>
  <si>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</si>
  <si>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</si>
  <si>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</si>
  <si>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</si>
  <si>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</si>
  <si>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</si>
  <si>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</si>
  <si>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</si>
  <si>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</si>
  <si>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</si>
  <si>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</si>
  <si>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</si>
  <si>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</si>
  <si>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</si>
  <si>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</si>
  <si>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</si>
  <si>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</si>
  <si>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</si>
  <si>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</si>
  <si>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</si>
  <si>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</si>
  <si>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</si>
  <si>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</si>
  <si>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</si>
  <si>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</si>
  <si>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</si>
  <si>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</si>
  <si>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</si>
  <si>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</si>
  <si>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</si>
  <si>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</si>
  <si>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</si>
  <si>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</si>
  <si>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</si>
  <si>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</si>
  <si>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</si>
  <si>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</si>
  <si>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</si>
  <si>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</si>
  <si>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</si>
  <si>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</si>
  <si>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</si>
  <si>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</si>
  <si>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</si>
  <si>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</si>
  <si>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</si>
  <si>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</si>
  <si>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</si>
  <si>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</si>
  <si>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</si>
  <si>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</si>
  <si>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</si>
  <si>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</si>
  <si>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</si>
  <si>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</si>
  <si>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</si>
  <si>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</si>
  <si>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</si>
  <si>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</si>
  <si>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</si>
  <si>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</si>
  <si>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</si>
  <si>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</si>
  <si>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</si>
  <si>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</si>
  <si>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</si>
  <si>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</si>
  <si>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</si>
  <si>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</si>
  <si>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</si>
  <si>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</si>
  <si>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</si>
  <si>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</si>
  <si>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</si>
  <si>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</si>
  <si>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</si>
  <si>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</si>
  <si>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</si>
  <si>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</si>
  <si>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</si>
  <si>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</si>
  <si>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</si>
  <si>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</si>
  <si>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</si>
  <si>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</si>
  <si>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</si>
  <si>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</si>
  <si>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</si>
  <si>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</si>
  <si>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</si>
  <si>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</si>
  <si>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</si>
  <si>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</si>
  <si>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</si>
  <si>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</si>
  <si>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</si>
  <si>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</si>
  <si>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</si>
  <si>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</si>
  <si>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</si>
  <si>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</si>
  <si>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</si>
  <si>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</si>
  <si>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</si>
  <si>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</si>
  <si>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</si>
  <si>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</si>
  <si>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</si>
  <si>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</si>
  <si>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</si>
  <si>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</si>
  <si>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</si>
  <si>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</si>
  <si>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</si>
  <si>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</si>
  <si>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</si>
  <si>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</si>
  <si>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</si>
  <si>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</si>
  <si>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</si>
  <si>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</si>
  <si>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</si>
  <si>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</si>
  <si>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</si>
  <si>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</si>
  <si>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</si>
  <si>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</si>
  <si>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</si>
  <si>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</si>
  <si>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</si>
  <si>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</si>
  <si>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</si>
  <si>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</si>
  <si>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</si>
  <si>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</si>
  <si>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</si>
  <si>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</si>
  <si>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</si>
  <si>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</si>
  <si>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</si>
  <si>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</si>
  <si>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</si>
  <si>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</si>
  <si>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</si>
  <si>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</si>
  <si>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</si>
  <si>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</si>
  <si>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</si>
  <si>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</si>
  <si>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</si>
  <si>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</si>
  <si>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</si>
  <si>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</si>
  <si>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</si>
  <si>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</si>
  <si>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</si>
  <si>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</si>
  <si>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</si>
  <si>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</si>
  <si>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</si>
  <si>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</si>
  <si>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</si>
  <si>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</si>
  <si>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</si>
  <si>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</si>
  <si>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</si>
  <si>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</si>
  <si>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</si>
  <si>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</si>
  <si>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</si>
  <si>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</si>
  <si>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</si>
  <si>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</si>
  <si>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</si>
  <si>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</si>
  <si>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</si>
  <si>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</si>
  <si>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</si>
  <si>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</si>
  <si>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</si>
  <si>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</si>
  <si>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</si>
  <si>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</si>
  <si>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</si>
  <si>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</si>
  <si>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</si>
  <si>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</si>
  <si>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</si>
  <si>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</si>
  <si>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</si>
  <si>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</si>
  <si>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</si>
  <si>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</si>
  <si>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</si>
  <si>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</si>
  <si>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</si>
  <si>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</si>
  <si>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</si>
  <si>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</si>
  <si>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</si>
  <si>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</si>
  <si>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</si>
  <si>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</si>
  <si>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</si>
  <si>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</si>
  <si>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</si>
  <si>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</si>
  <si>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</si>
  <si>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</si>
  <si>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</si>
  <si>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</si>
  <si>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</si>
  <si>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</si>
  <si>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</si>
  <si>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</si>
  <si>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</si>
  <si>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</si>
  <si>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</si>
  <si>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</si>
  <si>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</si>
  <si>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</si>
  <si>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</si>
  <si>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</si>
  <si>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</si>
  <si>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</si>
  <si>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</si>
  <si>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</si>
  <si>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</si>
  <si>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</si>
  <si>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</si>
  <si>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</si>
  <si>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</si>
  <si>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</si>
  <si>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</si>
  <si>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</si>
  <si>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</si>
  <si>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</si>
  <si>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</si>
  <si>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</si>
  <si>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</si>
  <si>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</si>
  <si>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</si>
  <si>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</si>
  <si>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</si>
  <si>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</si>
  <si>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</si>
  <si>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</si>
  <si>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</si>
  <si>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</si>
  <si>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</si>
  <si>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</si>
  <si>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</si>
  <si>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</si>
  <si>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</si>
  <si>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</si>
  <si>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</si>
  <si>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</si>
  <si>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</si>
  <si>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</si>
  <si>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</si>
  <si>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</si>
  <si>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</si>
  <si>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</si>
  <si>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</si>
  <si>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</si>
  <si>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</si>
  <si>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</si>
  <si>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</si>
  <si>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</si>
  <si>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</si>
  <si>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</si>
  <si>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</si>
  <si>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</si>
  <si>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</si>
  <si>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</si>
  <si>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</si>
  <si>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</si>
  <si>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</si>
  <si>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</si>
  <si>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</si>
  <si>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</si>
  <si>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</si>
  <si>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</si>
  <si>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</si>
  <si>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</si>
  <si>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</si>
  <si>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</si>
  <si>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</si>
  <si>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</si>
  <si>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</si>
  <si>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</si>
  <si>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</si>
  <si>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</si>
  <si>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</si>
  <si>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</si>
  <si>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</si>
  <si>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</si>
  <si>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</si>
  <si>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</si>
  <si>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</si>
  <si>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</si>
  <si>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</si>
  <si>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</si>
  <si>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</si>
  <si>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</si>
  <si>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</si>
  <si>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</si>
  <si>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</si>
  <si>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</si>
  <si>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</si>
  <si>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</si>
  <si>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</si>
  <si>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</si>
  <si>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</si>
  <si>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</si>
  <si>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</si>
  <si>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</si>
  <si>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</si>
  <si>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</si>
  <si>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</si>
  <si>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</si>
  <si>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</si>
  <si>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</si>
  <si>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</si>
  <si>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</si>
  <si>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</si>
  <si>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</si>
  <si>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</si>
  <si>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</si>
  <si>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</si>
  <si>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</si>
  <si>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</si>
  <si>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</si>
  <si>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</si>
  <si>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</si>
  <si>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</si>
  <si>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</si>
  <si>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</si>
  <si>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</si>
  <si>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</si>
  <si>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</si>
  <si>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</si>
  <si>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</si>
  <si>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</si>
  <si>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</si>
  <si>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</si>
  <si>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</si>
  <si>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</si>
  <si>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</si>
  <si>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</si>
  <si>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</si>
  <si>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</si>
  <si>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</si>
  <si>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</si>
  <si>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</si>
  <si>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</si>
  <si>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</si>
  <si>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</si>
  <si>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</si>
  <si>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</si>
  <si>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</si>
  <si>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</si>
  <si>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</si>
  <si>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</si>
  <si>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</si>
  <si>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</si>
  <si>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</si>
  <si>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</si>
  <si>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</si>
  <si>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</si>
  <si>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</si>
  <si>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</si>
  <si>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</si>
  <si>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</si>
  <si>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</si>
  <si>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</si>
  <si>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</si>
  <si>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</si>
  <si>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</si>
  <si>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</si>
  <si>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</si>
  <si>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</si>
  <si>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</si>
  <si>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</si>
  <si>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</si>
  <si>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</si>
  <si>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</si>
  <si>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</si>
  <si>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</si>
  <si>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</si>
  <si>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</si>
  <si>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</si>
  <si>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</si>
  <si>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</si>
  <si>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</si>
  <si>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</si>
  <si>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</si>
  <si>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</si>
  <si>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</si>
  <si>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</si>
  <si>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</si>
  <si>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</si>
  <si>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</si>
  <si>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</si>
  <si>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</si>
  <si>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</si>
  <si>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</si>
  <si>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</si>
  <si>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</si>
  <si>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</si>
  <si>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</si>
  <si>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</si>
  <si>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</si>
  <si>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</si>
  <si>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</si>
  <si>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</si>
  <si>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</si>
  <si>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</si>
  <si>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</si>
  <si>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</si>
  <si>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</si>
  <si>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</si>
  <si>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</si>
  <si>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</si>
  <si>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</si>
  <si>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</si>
  <si>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</si>
  <si>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</si>
  <si>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</si>
  <si>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</si>
  <si>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</si>
  <si>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</si>
  <si>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</si>
  <si>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</si>
  <si>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</si>
  <si>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</si>
  <si>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</si>
  <si>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</si>
  <si>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</si>
  <si>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</si>
  <si>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</si>
  <si>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</si>
  <si>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</si>
  <si>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</si>
  <si>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</si>
  <si>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</si>
  <si>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</si>
  <si>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</si>
  <si>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</si>
  <si>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</si>
  <si>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</si>
  <si>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</si>
  <si>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</si>
  <si>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</si>
  <si>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</si>
  <si>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</si>
  <si>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</si>
  <si>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</si>
  <si>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</si>
  <si>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</si>
  <si>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</si>
  <si>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</si>
  <si>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</si>
  <si>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</si>
  <si>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</si>
  <si>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</si>
  <si>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</si>
  <si>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</si>
  <si>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</si>
  <si>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</si>
  <si>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</si>
  <si>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</si>
  <si>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</si>
  <si>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</si>
  <si>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</si>
  <si>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</si>
  <si>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</si>
  <si>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</si>
  <si>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</si>
  <si>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</si>
  <si>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</si>
  <si>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</si>
  <si>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</si>
  <si>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</si>
  <si>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</si>
  <si>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</si>
  <si>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</si>
  <si>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</si>
  <si>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</si>
  <si>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</si>
  <si>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</si>
  <si>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</si>
  <si>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</si>
  <si>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</si>
  <si>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</si>
  <si>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</si>
  <si>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</si>
  <si>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</si>
  <si>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</si>
  <si>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</si>
  <si>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</si>
  <si>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</si>
  <si>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</si>
  <si>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</si>
  <si>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</si>
  <si>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</si>
  <si>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</si>
  <si>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</si>
  <si>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</si>
  <si>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</si>
  <si>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</si>
  <si>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</si>
  <si>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</si>
  <si>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</si>
  <si>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</si>
  <si>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</si>
  <si>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</si>
  <si>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</si>
  <si>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</si>
  <si>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</si>
  <si>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</si>
  <si>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</si>
  <si>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</si>
  <si>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</si>
  <si>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</si>
  <si>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</si>
  <si>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</si>
  <si>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</si>
  <si>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</si>
  <si>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</si>
  <si>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</si>
  <si>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</si>
  <si>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</si>
  <si>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</si>
  <si>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</si>
  <si>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</si>
  <si>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</si>
  <si>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</si>
  <si>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</si>
  <si>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</si>
  <si>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</si>
  <si>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</si>
  <si>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</si>
  <si>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</si>
  <si>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</si>
  <si>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</si>
  <si>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</si>
  <si>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</si>
  <si>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</si>
  <si>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</si>
  <si>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</si>
  <si>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</si>
  <si>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</si>
  <si>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</si>
  <si>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</si>
  <si>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</si>
  <si>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</si>
  <si>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</si>
  <si>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</si>
  <si>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</si>
  <si>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</si>
  <si>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</si>
  <si>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</si>
  <si>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</si>
  <si>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</si>
  <si>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</si>
  <si>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</si>
  <si>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</si>
  <si>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</si>
  <si>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</si>
  <si>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</si>
  <si>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</si>
  <si>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</si>
  <si>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</si>
  <si>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</si>
  <si>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</si>
  <si>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</si>
  <si>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</si>
  <si>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</si>
  <si>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</si>
  <si>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</si>
  <si>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</si>
  <si>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</si>
  <si>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</si>
  <si>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</si>
  <si>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</si>
  <si>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</si>
  <si>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</si>
  <si>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</si>
  <si>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</si>
  <si>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</si>
  <si>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</si>
  <si>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</si>
  <si>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</si>
  <si>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</si>
  <si>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</si>
  <si>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</si>
  <si>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</si>
  <si>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</si>
  <si>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</si>
  <si>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</si>
  <si>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</si>
  <si>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</si>
  <si>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</si>
  <si>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</si>
  <si>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</si>
  <si>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</si>
  <si>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</si>
  <si>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</si>
  <si>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</si>
  <si>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</si>
  <si>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</si>
  <si>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</si>
  <si>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</si>
  <si>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</si>
  <si>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</si>
  <si>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</si>
  <si>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</si>
  <si>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</si>
  <si>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</si>
  <si>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</si>
  <si>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</si>
  <si>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</si>
  <si>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</si>
  <si>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</si>
  <si>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</si>
  <si>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</si>
  <si>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</si>
  <si>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</si>
  <si>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</si>
  <si>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</si>
  <si>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</si>
  <si>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</si>
  <si>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</si>
  <si>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</si>
  <si>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</si>
  <si>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</si>
  <si>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</si>
  <si>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</si>
  <si>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</si>
  <si>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</si>
  <si>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</si>
  <si>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</si>
  <si>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</si>
  <si>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</si>
  <si>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</si>
  <si>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</si>
  <si>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</si>
  <si>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</si>
  <si>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</si>
  <si>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</si>
  <si>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</si>
  <si>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</si>
  <si>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</si>
  <si>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</si>
  <si>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</si>
  <si>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</si>
  <si>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</si>
  <si>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</si>
  <si>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</si>
  <si>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</si>
  <si>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</si>
  <si>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</si>
  <si>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</si>
  <si>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</si>
  <si>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</si>
  <si>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</si>
  <si>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</si>
  <si>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</si>
  <si>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</si>
  <si>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</si>
  <si>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</si>
  <si>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</si>
  <si>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</si>
  <si>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</si>
  <si>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</si>
  <si>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</si>
  <si>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</si>
  <si>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</si>
  <si>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</si>
  <si>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</si>
  <si>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</si>
  <si>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</si>
  <si>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</si>
  <si>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</si>
  <si>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</si>
  <si>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</si>
  <si>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</si>
  <si>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</si>
  <si>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</si>
  <si>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</si>
  <si>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</si>
  <si>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</si>
  <si>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</si>
  <si>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</si>
  <si>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</si>
  <si>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</si>
  <si>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</si>
  <si>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</si>
  <si>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</si>
  <si>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</si>
  <si>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</si>
  <si>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</si>
  <si>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</si>
  <si>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</si>
  <si>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</si>
  <si>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</si>
  <si>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</si>
  <si>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</si>
  <si>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</si>
  <si>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</si>
  <si>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</si>
  <si>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</si>
  <si>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</si>
  <si>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</si>
  <si>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</si>
  <si>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</si>
  <si>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</si>
  <si>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</si>
  <si>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</si>
  <si>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</si>
  <si>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</si>
  <si>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</si>
  <si>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</si>
  <si>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</si>
  <si>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</si>
  <si>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</si>
  <si>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</si>
  <si>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</si>
  <si>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</si>
  <si>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</si>
  <si>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</si>
  <si>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</si>
  <si>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</si>
  <si>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</si>
  <si>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</si>
  <si>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</si>
  <si>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</si>
  <si>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</si>
  <si>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</si>
  <si>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</si>
  <si>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</si>
  <si>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</si>
  <si>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</si>
  <si>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</si>
  <si>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</si>
  <si>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</si>
  <si>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</si>
  <si>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</si>
  <si>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</si>
  <si>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</si>
  <si>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</si>
  <si>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</si>
  <si>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</si>
  <si>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</si>
  <si>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</si>
  <si>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</si>
  <si>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</si>
  <si>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</si>
  <si>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</si>
  <si>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</si>
  <si>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</si>
  <si>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</si>
  <si>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</si>
  <si>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</si>
  <si>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</si>
  <si>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</si>
  <si>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</si>
  <si>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</si>
  <si>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</si>
  <si>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</si>
  <si>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</si>
  <si>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</si>
  <si>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</si>
  <si>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</si>
  <si>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</si>
  <si>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</si>
  <si>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</si>
  <si>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</si>
  <si>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</si>
  <si>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</si>
  <si>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</si>
  <si>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</si>
  <si>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</si>
  <si>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</si>
  <si>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</si>
  <si>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</si>
  <si>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</si>
  <si>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</si>
  <si>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</si>
  <si>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</si>
  <si>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</si>
  <si>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</si>
  <si>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</si>
  <si>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</si>
  <si>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</si>
  <si>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</si>
  <si>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</si>
  <si>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</si>
  <si>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</si>
  <si>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</si>
  <si>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</si>
  <si>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</si>
  <si>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</si>
  <si>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</si>
  <si>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</si>
  <si>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</si>
  <si>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</si>
  <si>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</si>
  <si>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</si>
  <si>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</si>
  <si>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</si>
  <si>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</si>
  <si>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</si>
  <si>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</si>
  <si>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</si>
  <si>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</si>
  <si>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</si>
  <si>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</si>
  <si>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</si>
  <si>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</si>
  <si>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</si>
  <si>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</si>
  <si>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</si>
  <si>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</si>
  <si>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</si>
  <si>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</si>
  <si>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</si>
  <si>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</si>
  <si>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</si>
  <si>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</si>
  <si>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</si>
  <si>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</si>
  <si>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</si>
  <si>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</si>
  <si>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</si>
  <si>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</si>
  <si>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</si>
  <si>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</si>
  <si>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</si>
  <si>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</si>
  <si>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</si>
  <si>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</si>
  <si>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</si>
  <si>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</si>
  <si>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</si>
  <si>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</si>
  <si>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</si>
  <si>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</si>
  <si>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</si>
  <si>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</si>
  <si>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</si>
  <si>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</si>
  <si>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</si>
  <si>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</si>
  <si>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</si>
  <si>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</si>
  <si>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</si>
  <si>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</si>
  <si>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</si>
  <si>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</si>
  <si>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</si>
  <si>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</si>
  <si>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</si>
  <si>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</si>
  <si>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</si>
  <si>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</si>
  <si>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</si>
  <si>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</si>
  <si>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</si>
  <si>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</si>
  <si>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</si>
  <si>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</si>
  <si>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</si>
  <si>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</si>
  <si>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</si>
  <si>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</si>
  <si>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</si>
  <si>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</si>
  <si>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</si>
  <si>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</si>
  <si>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</si>
  <si>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</si>
  <si>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</si>
  <si>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</si>
  <si>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</si>
  <si>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</si>
  <si>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</si>
  <si>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</si>
  <si>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</si>
  <si>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</si>
  <si>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</si>
  <si>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</si>
  <si>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</si>
  <si>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</si>
  <si>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</si>
  <si>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</si>
  <si>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</si>
  <si>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</si>
  <si>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</si>
  <si>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</si>
  <si>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</si>
  <si>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</si>
  <si>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</si>
  <si>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</si>
  <si>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</si>
  <si>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</si>
  <si>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</si>
  <si>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</si>
  <si>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</si>
  <si>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</si>
  <si>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</si>
  <si>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</si>
  <si>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</si>
  <si>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</si>
  <si>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</si>
  <si>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</si>
  <si>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</si>
  <si>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</si>
  <si>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</si>
  <si>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</si>
  <si>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</si>
  <si>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</si>
  <si>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</si>
  <si>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</si>
  <si>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</si>
  <si>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</si>
  <si>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</si>
  <si>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</si>
  <si>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</si>
  <si>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</si>
  <si>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</si>
  <si>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</si>
  <si>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</si>
  <si>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</si>
  <si>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</si>
  <si>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</si>
  <si>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</si>
  <si>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</si>
  <si>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</si>
  <si>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</si>
  <si>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</si>
  <si>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</si>
  <si>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</si>
  <si>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</si>
  <si>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</si>
  <si>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</si>
  <si>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</si>
  <si>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</si>
  <si>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</si>
  <si>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</si>
  <si>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</si>
  <si>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</si>
  <si>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</si>
  <si>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</si>
  <si>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</si>
  <si>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</si>
  <si>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</si>
  <si>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</si>
  <si>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</si>
  <si>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</si>
  <si>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</si>
  <si>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</si>
  <si>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</si>
  <si>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</si>
  <si>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</si>
  <si>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</si>
  <si>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</si>
  <si>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</si>
  <si>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</si>
  <si>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</si>
  <si>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</si>
  <si>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</si>
  <si>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</si>
  <si>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</si>
  <si>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</si>
  <si>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</si>
  <si>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</si>
  <si>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</si>
  <si>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</si>
  <si>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</si>
  <si>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</si>
  <si>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</si>
  <si>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</si>
  <si>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</si>
  <si>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</si>
  <si>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</si>
  <si>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</si>
  <si>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</si>
  <si>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</si>
  <si>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</si>
  <si>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</si>
  <si>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</si>
  <si>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</si>
  <si>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</si>
  <si>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</si>
  <si>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</si>
  <si>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</si>
  <si>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</si>
  <si>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</si>
  <si>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</si>
  <si>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</si>
  <si>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</si>
  <si>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</si>
  <si>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</si>
  <si>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</si>
  <si>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</si>
  <si>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</si>
  <si>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</si>
  <si>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</si>
  <si>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</si>
  <si>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</si>
  <si>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</si>
  <si>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</si>
  <si>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</si>
  <si>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</si>
  <si>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</si>
  <si>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</si>
  <si>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</si>
  <si>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</si>
  <si>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</si>
  <si>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</si>
  <si>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</si>
  <si>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</si>
  <si>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</si>
  <si>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</si>
  <si>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</si>
  <si>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</si>
  <si>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</si>
  <si>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</si>
  <si>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</si>
  <si>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</si>
  <si>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</si>
  <si>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</si>
  <si>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</si>
  <si>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</si>
  <si>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</si>
  <si>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</si>
  <si>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</si>
  <si>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</si>
  <si>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</si>
  <si>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</si>
  <si>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</si>
  <si>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</si>
  <si>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</si>
  <si>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</si>
  <si>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</si>
  <si>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</si>
  <si>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</si>
  <si>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</si>
  <si>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</si>
  <si>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</si>
  <si>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</si>
  <si>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</si>
  <si>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</si>
  <si>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</si>
  <si>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</si>
  <si>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</si>
  <si>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</si>
  <si>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</si>
  <si>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</si>
  <si>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</si>
  <si>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</si>
  <si>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</si>
  <si>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</si>
  <si>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</si>
  <si>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</si>
  <si>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</si>
  <si>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</si>
  <si>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</si>
  <si>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</si>
  <si>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</si>
  <si>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</si>
  <si>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</si>
  <si>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</si>
  <si>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</si>
  <si>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</si>
  <si>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</si>
  <si>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</si>
  <si>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</si>
  <si>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</si>
  <si>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</si>
  <si>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</si>
  <si>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</si>
  <si>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</si>
  <si>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</si>
  <si>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</si>
  <si>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</si>
  <si>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</si>
  <si>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</si>
  <si>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</si>
  <si>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</si>
  <si>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</si>
  <si>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</si>
  <si>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</si>
  <si>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</si>
  <si>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</si>
  <si>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</si>
  <si>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</si>
  <si>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</si>
  <si>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</si>
  <si>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</si>
  <si>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</si>
  <si>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</si>
  <si>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</si>
  <si>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</si>
  <si>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</si>
  <si>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</si>
  <si>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</si>
  <si>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</si>
  <si>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</si>
  <si>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</si>
  <si>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</si>
  <si>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</si>
  <si>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</si>
  <si>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</si>
  <si>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</si>
  <si>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</si>
  <si>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</si>
  <si>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</si>
  <si>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</si>
  <si>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</si>
  <si>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</si>
  <si>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</si>
  <si>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</si>
  <si>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</si>
  <si>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</si>
  <si>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</si>
  <si>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</si>
  <si>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</si>
  <si>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</si>
  <si>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</si>
  <si>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</si>
  <si>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</si>
  <si>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</si>
  <si>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</si>
  <si>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</si>
  <si>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</si>
  <si>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</si>
  <si>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</si>
  <si>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</si>
  <si>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</si>
  <si>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</si>
  <si>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</si>
  <si>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</si>
  <si>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</si>
  <si>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</si>
  <si>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</si>
  <si>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</si>
  <si>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</si>
  <si>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</si>
  <si>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</si>
  <si>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</si>
  <si>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</si>
  <si>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</si>
  <si>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</si>
  <si>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</si>
  <si>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</si>
  <si>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</si>
  <si>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</si>
  <si>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</si>
  <si>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</si>
  <si>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</si>
  <si>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</si>
  <si>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</si>
  <si>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</si>
  <si>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</si>
  <si>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</si>
  <si>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</si>
  <si>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</si>
  <si>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</si>
  <si>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</si>
  <si>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</si>
  <si>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</si>
  <si>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</si>
  <si>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</si>
  <si>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</si>
  <si>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</si>
  <si>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</si>
  <si>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</si>
  <si>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</si>
  <si>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</si>
  <si>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</si>
  <si>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</si>
  <si>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</si>
  <si>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</si>
  <si>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</si>
  <si>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</si>
  <si>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</si>
  <si>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</si>
  <si>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</si>
  <si>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</si>
  <si>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</si>
  <si>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</si>
  <si>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</si>
  <si>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</si>
  <si>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</si>
  <si>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</si>
  <si>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</si>
  <si>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</si>
  <si>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</si>
  <si>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</si>
  <si>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</si>
  <si>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</si>
  <si>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</si>
  <si>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</si>
  <si>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</si>
  <si>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</si>
  <si>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</si>
  <si>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</si>
  <si>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</si>
  <si>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</si>
  <si>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</si>
  <si>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</si>
  <si>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</si>
  <si>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</si>
  <si>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</si>
  <si>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</si>
  <si>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</si>
  <si>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</si>
  <si>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</si>
  <si>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</si>
  <si>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</si>
  <si>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</si>
  <si>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</si>
  <si>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</si>
  <si>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</si>
  <si>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</si>
  <si>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</si>
  <si>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</si>
  <si>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</si>
  <si>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</si>
  <si>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</si>
  <si>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</si>
  <si>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</si>
  <si>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</si>
  <si>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</si>
  <si>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</si>
  <si>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</si>
  <si>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</si>
  <si>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</si>
  <si>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</si>
  <si>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</si>
  <si>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</si>
  <si>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</si>
  <si>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</si>
  <si>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</si>
  <si>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</si>
  <si>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</si>
  <si>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</si>
  <si>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</si>
  <si>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</si>
  <si>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</si>
  <si>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</si>
  <si>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</si>
  <si>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</si>
  <si>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</si>
  <si>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</si>
  <si>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</si>
  <si>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</si>
  <si>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</si>
  <si>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</si>
  <si>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</si>
  <si>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</si>
  <si>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</si>
  <si>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</si>
  <si>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</si>
  <si>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</si>
  <si>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</si>
  <si>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</si>
  <si>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</si>
  <si>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</si>
  <si>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</si>
  <si>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</si>
  <si>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</si>
  <si>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</si>
  <si>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</si>
  <si>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</si>
  <si>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</si>
  <si>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</si>
  <si>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</si>
  <si>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</si>
  <si>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</si>
  <si>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</si>
  <si>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</si>
  <si>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</si>
  <si>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</si>
  <si>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</si>
  <si>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</si>
  <si>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</si>
  <si>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</si>
  <si>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</si>
  <si>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</si>
  <si>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</si>
  <si>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</si>
  <si>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</si>
  <si>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</si>
  <si>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</si>
  <si>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</si>
  <si>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</si>
  <si>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</si>
  <si>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</si>
  <si>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</si>
  <si>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</si>
  <si>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</si>
  <si>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</si>
  <si>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</si>
  <si>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</si>
  <si>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</si>
  <si>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</si>
  <si>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</si>
  <si>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</si>
  <si>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</si>
  <si>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</si>
  <si>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</si>
  <si>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</si>
  <si>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</si>
  <si>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</si>
  <si>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</si>
  <si>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</si>
  <si>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</si>
  <si>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</si>
  <si>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</si>
  <si>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</si>
  <si>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</si>
  <si>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</si>
  <si>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</si>
  <si>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</si>
  <si>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</si>
  <si>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</si>
  <si>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</si>
  <si>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</si>
  <si>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</si>
  <si>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</si>
  <si>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</si>
  <si>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</si>
  <si>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</si>
  <si>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</si>
  <si>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</si>
  <si>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</si>
  <si>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</si>
  <si>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</si>
  <si>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</si>
  <si>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</si>
  <si>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</si>
  <si>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</si>
  <si>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</si>
  <si>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</si>
  <si>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</si>
  <si>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</si>
  <si>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</si>
  <si>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</si>
  <si>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</si>
  <si>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</si>
  <si>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</si>
  <si>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</si>
  <si>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</si>
  <si>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</si>
  <si>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</si>
  <si>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</si>
  <si>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</si>
  <si>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</si>
  <si>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</si>
  <si>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</si>
  <si>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</si>
  <si>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</si>
  <si>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</si>
  <si>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</si>
  <si>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</si>
  <si>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</si>
  <si>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</si>
  <si>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</si>
  <si>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</si>
  <si>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</si>
  <si>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</si>
  <si>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</si>
  <si>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</si>
  <si>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</si>
  <si>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</si>
  <si>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</si>
  <si>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</si>
  <si>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</si>
  <si>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</si>
  <si>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</si>
  <si>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</si>
  <si>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</si>
  <si>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</si>
  <si>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</si>
  <si>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</si>
  <si>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</si>
  <si>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</si>
  <si>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</si>
  <si>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</si>
  <si>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</si>
  <si>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</si>
  <si>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</si>
  <si>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</si>
  <si>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</si>
  <si>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</si>
  <si>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</si>
  <si>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</si>
  <si>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</si>
  <si>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</si>
  <si>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</si>
  <si>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</si>
  <si>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</si>
  <si>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</si>
  <si>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</si>
  <si>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</si>
  <si>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</si>
  <si>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</si>
  <si>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</si>
  <si>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</si>
  <si>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</si>
  <si>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</si>
  <si>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</si>
  <si>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</si>
  <si>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</si>
  <si>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</si>
  <si>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</si>
  <si>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</si>
  <si>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</si>
  <si>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</si>
  <si>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</si>
  <si>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</si>
  <si>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</si>
  <si>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</si>
  <si>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</si>
  <si>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</si>
  <si>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</si>
  <si>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</si>
  <si>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</si>
  <si>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</si>
  <si>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</si>
  <si>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</si>
  <si>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</si>
  <si>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</si>
  <si>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</si>
  <si>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</si>
  <si>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</si>
  <si>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</si>
  <si>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</si>
  <si>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</si>
  <si>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</si>
  <si>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</si>
  <si>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</si>
  <si>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</si>
  <si>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</si>
  <si>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</si>
  <si>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</si>
  <si>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</si>
  <si>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</si>
  <si>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</si>
  <si>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</si>
  <si>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</si>
  <si>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</si>
  <si>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</si>
  <si>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</si>
  <si>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</si>
  <si>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</si>
  <si>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</si>
  <si>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</si>
  <si>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</si>
  <si>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</si>
  <si>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</si>
  <si>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</si>
  <si>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</si>
  <si>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</si>
  <si>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</si>
  <si>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</si>
  <si>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</si>
  <si>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</si>
  <si>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</si>
  <si>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</si>
  <si>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</si>
  <si>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</si>
  <si>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</si>
  <si>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</si>
  <si>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</si>
  <si>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</si>
  <si>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</si>
  <si>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</si>
  <si>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</si>
  <si>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</si>
  <si>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</si>
  <si>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</si>
  <si>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</si>
  <si>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</si>
  <si>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</si>
  <si>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</si>
  <si>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</si>
  <si>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</si>
  <si>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</si>
  <si>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</si>
  <si>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</si>
  <si>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</si>
  <si>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</si>
  <si>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</si>
  <si>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</si>
  <si>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</si>
  <si>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</si>
  <si>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</si>
  <si>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</si>
  <si>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</si>
  <si>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</si>
  <si>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</si>
  <si>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</si>
  <si>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</si>
  <si>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</si>
  <si>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</si>
  <si>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</si>
  <si>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</si>
  <si>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</si>
  <si>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</si>
  <si>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</si>
  <si>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</si>
  <si>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</si>
  <si>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</si>
  <si>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</si>
  <si>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</si>
  <si>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</si>
  <si>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</si>
  <si>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</si>
  <si>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</si>
  <si>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</si>
  <si>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</si>
  <si>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</si>
  <si>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</si>
  <si>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</si>
  <si>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</si>
  <si>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</si>
  <si>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</si>
  <si>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</si>
  <si>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</si>
  <si>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</si>
  <si>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</si>
  <si>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</si>
  <si>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</si>
  <si>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</si>
  <si>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</si>
  <si>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</si>
  <si>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</si>
  <si>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</si>
  <si>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</si>
  <si>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</si>
  <si>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</si>
  <si>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</si>
  <si>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</si>
  <si>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</si>
  <si>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</si>
  <si>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</si>
  <si>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</si>
  <si>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</si>
  <si>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</si>
  <si>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</si>
  <si>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</si>
  <si>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</si>
  <si>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</si>
  <si>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</si>
  <si>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</si>
  <si>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</si>
  <si>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</si>
  <si>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</si>
  <si>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</si>
  <si>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</si>
  <si>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</si>
  <si>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</si>
  <si>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</si>
  <si>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</si>
  <si>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</si>
  <si>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</si>
  <si>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</si>
  <si>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</si>
  <si>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</si>
  <si>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</si>
  <si>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</si>
  <si>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</si>
  <si>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</si>
  <si>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</si>
  <si>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</si>
  <si>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</si>
  <si>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</si>
  <si>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</si>
  <si>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</si>
  <si>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</si>
  <si>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</si>
  <si>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</si>
  <si>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</si>
  <si>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</si>
  <si>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</si>
  <si>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</si>
  <si>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</si>
  <si>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</si>
  <si>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</si>
  <si>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</si>
  <si>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</si>
  <si>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</si>
  <si>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</si>
  <si>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</si>
  <si>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</si>
  <si>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</si>
  <si>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</si>
  <si>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</si>
  <si>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</si>
  <si>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</si>
  <si>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</si>
  <si>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</si>
  <si>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</si>
  <si>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</si>
  <si>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</si>
  <si>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</si>
  <si>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</si>
  <si>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</si>
  <si>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</si>
  <si>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</si>
  <si>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</si>
  <si>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</si>
  <si>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</si>
  <si>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</si>
  <si>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</si>
  <si>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</si>
  <si>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</si>
  <si>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</si>
  <si>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</si>
  <si>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</si>
  <si>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</si>
  <si>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</si>
  <si>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</si>
  <si>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</si>
  <si>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</si>
  <si>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</si>
  <si>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</si>
  <si>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</si>
  <si>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</si>
  <si>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</si>
  <si>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</si>
  <si>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</si>
  <si>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</si>
  <si>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</si>
  <si>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</si>
  <si>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</si>
  <si>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</si>
  <si>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</si>
  <si>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</si>
  <si>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</si>
  <si>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</si>
  <si>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</si>
  <si>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</si>
  <si>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</si>
  <si>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</si>
  <si>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</si>
  <si>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</si>
  <si>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</si>
  <si>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</si>
  <si>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</si>
  <si>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</si>
  <si>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</si>
  <si>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</si>
  <si>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</si>
  <si>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</si>
  <si>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</si>
  <si>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</si>
  <si>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</si>
  <si>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</si>
  <si>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</si>
  <si>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</si>
  <si>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</si>
  <si>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</si>
  <si>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</si>
  <si>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</si>
  <si>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</si>
  <si>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</si>
  <si>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</si>
  <si>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</si>
  <si>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</si>
  <si>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</si>
  <si>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</si>
  <si>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</si>
  <si>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</si>
  <si>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</si>
  <si>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</si>
  <si>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</si>
  <si>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</si>
  <si>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</si>
  <si>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</si>
  <si>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</si>
  <si>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</si>
  <si>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</si>
  <si>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</si>
  <si>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</si>
  <si>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</si>
  <si>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</si>
  <si>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</si>
  <si>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</si>
  <si>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</si>
  <si>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</si>
  <si>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</si>
  <si>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</si>
  <si>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</si>
  <si>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</si>
  <si>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</si>
  <si>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</si>
  <si>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</si>
  <si>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</si>
  <si>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</si>
  <si>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</si>
  <si>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</si>
  <si>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</si>
  <si>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</si>
  <si>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</si>
  <si>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</si>
  <si>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</si>
  <si>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</si>
  <si>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</si>
  <si>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</si>
  <si>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</si>
  <si>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</si>
  <si>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</si>
  <si>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</si>
  <si>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</si>
  <si>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</si>
  <si>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</si>
  <si>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</si>
  <si>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</si>
  <si>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</si>
  <si>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</si>
  <si>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</si>
  <si>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</si>
  <si>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</si>
  <si>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</si>
  <si>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</si>
  <si>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</si>
  <si>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</si>
  <si>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</si>
  <si>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</si>
  <si>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</si>
  <si>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</si>
  <si>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</si>
  <si>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</si>
  <si>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</si>
  <si>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</si>
  <si>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</si>
  <si>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</si>
  <si>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</si>
  <si>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</si>
  <si>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</si>
  <si>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</si>
  <si>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</si>
  <si>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</si>
  <si>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</si>
  <si>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</si>
  <si>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</si>
  <si>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</si>
  <si>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</si>
  <si>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</si>
  <si>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</si>
  <si>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</si>
  <si>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</si>
  <si>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</si>
  <si>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</si>
  <si>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</si>
  <si>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</si>
  <si>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</si>
  <si>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</si>
  <si>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</si>
  <si>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</si>
  <si>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</si>
  <si>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</si>
  <si>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</si>
  <si>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</si>
  <si>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</si>
  <si>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</si>
  <si>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</si>
  <si>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</si>
  <si>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</si>
  <si>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</si>
  <si>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</si>
  <si>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</si>
  <si>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</si>
  <si>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</si>
  <si>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</si>
  <si>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</si>
  <si>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</si>
  <si>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</si>
  <si>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</si>
  <si>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</si>
  <si>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</si>
  <si>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</si>
  <si>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</si>
  <si>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</si>
  <si>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</si>
  <si>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</si>
  <si>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</si>
  <si>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</si>
  <si>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</si>
  <si>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</si>
  <si>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</si>
  <si>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</si>
  <si>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</si>
  <si>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</si>
  <si>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</si>
  <si>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</si>
  <si>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</si>
  <si>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</si>
  <si>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</si>
  <si>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</si>
  <si>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</si>
  <si>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</si>
  <si>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</si>
  <si>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</si>
  <si>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</si>
  <si>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</si>
  <si>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</si>
  <si>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</si>
  <si>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</si>
  <si>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</si>
  <si>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</si>
  <si>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</si>
  <si>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</si>
  <si>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</si>
  <si>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</si>
  <si>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</si>
  <si>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</si>
  <si>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</si>
  <si>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</si>
  <si>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</si>
  <si>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</si>
  <si>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</si>
  <si>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</si>
  <si>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</si>
  <si>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</si>
  <si>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</si>
  <si>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</si>
  <si>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</si>
  <si>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</si>
  <si>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</si>
  <si>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</si>
  <si>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</si>
  <si>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</si>
  <si>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</si>
  <si>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</si>
  <si>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</si>
  <si>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</si>
  <si>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</si>
  <si>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</si>
  <si>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</si>
  <si>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</si>
  <si>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</si>
  <si>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</si>
  <si>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</si>
  <si>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</si>
  <si>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</si>
  <si>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</si>
  <si>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</si>
  <si>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</si>
  <si>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</si>
  <si>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</si>
  <si>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</si>
  <si>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</si>
  <si>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</si>
  <si>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</si>
  <si>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</si>
  <si>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</si>
  <si>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</si>
  <si>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</si>
  <si>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</si>
  <si>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</si>
  <si>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</si>
  <si>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</si>
  <si>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</si>
  <si>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</si>
  <si>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</si>
  <si>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</si>
  <si>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</si>
  <si>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</si>
  <si>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</si>
  <si>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</si>
  <si>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</si>
  <si>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</si>
  <si>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</si>
  <si>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</si>
  <si>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</si>
  <si>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</si>
  <si>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</si>
  <si>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</si>
  <si>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</si>
  <si>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</si>
  <si>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</si>
  <si>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</si>
  <si>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</si>
  <si>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</si>
  <si>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</si>
  <si>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</si>
  <si>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</si>
  <si>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</si>
  <si>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</si>
  <si>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</si>
  <si>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</si>
  <si>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</si>
  <si>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</si>
  <si>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</si>
  <si>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</si>
  <si>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</si>
  <si>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</si>
  <si>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</si>
  <si>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</si>
  <si>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</si>
  <si>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</si>
  <si>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</si>
  <si>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</si>
  <si>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</si>
  <si>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</si>
  <si>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</si>
  <si>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</si>
  <si>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</si>
  <si>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</si>
  <si>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</si>
  <si>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</si>
  <si>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</si>
  <si>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</si>
  <si>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</si>
  <si>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</si>
  <si>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</si>
  <si>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</si>
  <si>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</si>
  <si>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</si>
  <si>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</si>
  <si>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</si>
  <si>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</si>
  <si>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</si>
  <si>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</si>
  <si>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</si>
  <si>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</si>
  <si>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</si>
  <si>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</si>
  <si>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</si>
  <si>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</si>
  <si>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</si>
  <si>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</si>
  <si>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</si>
  <si>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</si>
  <si>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</si>
  <si>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</si>
  <si>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</si>
  <si>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</si>
  <si>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</si>
  <si>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</si>
  <si>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</si>
  <si>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</si>
  <si>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</si>
  <si>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</si>
  <si>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</si>
  <si>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</si>
  <si>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</si>
  <si>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</si>
  <si>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</si>
  <si>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</si>
  <si>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</si>
  <si>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</si>
  <si>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</si>
  <si>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</si>
  <si>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</si>
  <si>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</si>
  <si>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</si>
  <si>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</si>
  <si>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</si>
  <si>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</si>
  <si>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</si>
  <si>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</si>
  <si>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</si>
  <si>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</si>
  <si>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</si>
  <si>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</si>
  <si>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</si>
  <si>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</si>
  <si>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</si>
  <si>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</si>
  <si>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</si>
  <si>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</si>
  <si>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</si>
  <si>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</si>
  <si>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</si>
  <si>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</si>
  <si>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</si>
  <si>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</si>
  <si>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</si>
  <si>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</si>
  <si>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</si>
  <si>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</si>
  <si>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</si>
  <si>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</si>
  <si>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</si>
  <si>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</si>
  <si>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</si>
  <si>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</si>
  <si>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</si>
  <si>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</si>
  <si>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</si>
  <si>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</si>
  <si>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</si>
  <si>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</si>
  <si>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</si>
  <si>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</si>
  <si>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</si>
  <si>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</si>
  <si>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</si>
  <si>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</si>
  <si>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</si>
  <si>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</si>
  <si>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</si>
  <si>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</si>
  <si>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</si>
  <si>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</si>
  <si>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</si>
  <si>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</si>
  <si>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</si>
  <si>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</si>
  <si>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</si>
  <si>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</si>
  <si>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</si>
  <si>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</si>
  <si>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</si>
  <si>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</si>
  <si>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</si>
  <si>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</si>
  <si>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</si>
  <si>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</si>
  <si>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</si>
  <si>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</si>
  <si>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</si>
  <si>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</si>
  <si>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</si>
  <si>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</si>
  <si>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</si>
  <si>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</si>
  <si>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</si>
  <si>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</si>
  <si>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</si>
  <si>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</si>
  <si>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</si>
  <si>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</si>
  <si>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</si>
  <si>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</si>
  <si>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</si>
  <si>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</si>
  <si>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</si>
  <si>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</si>
  <si>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</si>
  <si>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</si>
  <si>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</si>
  <si>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</si>
  <si>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</si>
  <si>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</si>
  <si>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</si>
  <si>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</si>
  <si>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</si>
  <si>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</si>
  <si>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</si>
  <si>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</si>
  <si>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</si>
  <si>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</si>
  <si>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</si>
  <si>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</si>
  <si>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</si>
  <si>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</si>
  <si>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</si>
  <si>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</si>
  <si>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</si>
  <si>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</si>
  <si>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</si>
  <si>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</si>
  <si>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</si>
  <si>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</si>
  <si>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</si>
  <si>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</si>
  <si>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</si>
  <si>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</si>
  <si>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</si>
  <si>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</si>
  <si>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</si>
  <si>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</si>
  <si>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</si>
  <si>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</si>
  <si>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</si>
  <si>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</si>
  <si>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</si>
  <si>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</si>
  <si>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</si>
  <si>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</si>
  <si>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</si>
  <si>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</si>
  <si>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</si>
  <si>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</si>
  <si>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</si>
  <si>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</si>
  <si>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</si>
  <si>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</si>
  <si>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</si>
  <si>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</si>
  <si>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</si>
  <si>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</si>
  <si>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</si>
  <si>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</si>
  <si>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</si>
  <si>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</si>
  <si>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</si>
  <si>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</si>
  <si>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</si>
  <si>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</si>
  <si>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</si>
  <si>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</si>
  <si>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</si>
  <si>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</si>
  <si>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</si>
  <si>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</si>
  <si>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</si>
  <si>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</si>
  <si>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</si>
  <si>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</si>
  <si>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</si>
  <si>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</si>
  <si>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</si>
  <si>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</si>
  <si>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</si>
  <si>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</si>
  <si>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</si>
  <si>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</si>
  <si>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</si>
  <si>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</si>
  <si>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</si>
  <si>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</si>
  <si>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</si>
  <si>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</si>
  <si>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</si>
  <si>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</si>
  <si>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</si>
  <si>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</si>
  <si>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</si>
  <si>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</si>
  <si>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</si>
  <si>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</si>
  <si>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</si>
  <si>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</si>
  <si>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</si>
  <si>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</si>
  <si>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</si>
  <si>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</si>
  <si>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</si>
  <si>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</si>
  <si>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</si>
  <si>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</si>
  <si>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</si>
  <si>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</si>
  <si>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</si>
  <si>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</si>
  <si>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</si>
  <si>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</si>
  <si>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</si>
  <si>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</si>
  <si>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</si>
  <si>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</si>
  <si>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</si>
  <si>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</si>
  <si>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</si>
  <si>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</si>
  <si>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</si>
  <si>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</si>
  <si>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</si>
  <si>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</si>
  <si>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</si>
  <si>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</si>
  <si>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</si>
  <si>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</si>
  <si>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</si>
  <si>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</si>
  <si>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</si>
  <si>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</si>
  <si>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</si>
  <si>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</si>
  <si>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</si>
  <si>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</si>
  <si>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</si>
  <si>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</si>
  <si>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</si>
  <si>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</si>
  <si>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</si>
  <si>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</si>
  <si>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</si>
  <si>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</si>
  <si>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</si>
  <si>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</si>
  <si>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</si>
  <si>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</si>
  <si>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</si>
  <si>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</si>
  <si>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</si>
  <si>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</si>
  <si>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</si>
  <si>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</si>
  <si>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</si>
  <si>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</si>
  <si>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</si>
  <si>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</si>
  <si>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</si>
  <si>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</si>
  <si>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</si>
  <si>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</si>
  <si>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</si>
  <si>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</si>
  <si>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</si>
  <si>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</si>
  <si>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</si>
  <si>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</si>
  <si>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</si>
  <si>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</si>
  <si>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</si>
  <si>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</si>
  <si>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</si>
  <si>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</si>
  <si>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</si>
  <si>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</si>
  <si>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</si>
  <si>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</si>
  <si>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</si>
  <si>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</si>
  <si>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</si>
  <si>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</si>
  <si>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</si>
  <si>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</si>
  <si>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</si>
  <si>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</si>
  <si>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</si>
  <si>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</si>
  <si>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</si>
  <si>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</si>
  <si>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</si>
  <si>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</si>
  <si>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</si>
  <si>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</si>
  <si>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</si>
  <si>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</si>
  <si>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</si>
  <si>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</si>
  <si>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</si>
  <si>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</si>
  <si>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</si>
  <si>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</si>
  <si>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</si>
  <si>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</si>
  <si>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</si>
  <si>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</si>
  <si>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</si>
  <si>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</si>
  <si>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</si>
  <si>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</si>
  <si>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</si>
  <si>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</si>
  <si>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</si>
  <si>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</si>
  <si>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</si>
  <si>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</si>
  <si>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</si>
  <si>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</si>
  <si>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</si>
  <si>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</si>
  <si>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</si>
  <si>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</si>
  <si>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</si>
  <si>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</si>
  <si>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</si>
  <si>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</si>
  <si>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</si>
  <si>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</si>
  <si>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</si>
  <si>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</si>
  <si>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</si>
  <si>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</si>
  <si>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</si>
  <si>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</si>
  <si>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</si>
  <si>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</si>
  <si>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</si>
  <si>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</si>
  <si>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</si>
  <si>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</si>
  <si>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</si>
  <si>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</si>
  <si>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</si>
  <si>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</si>
  <si>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</si>
  <si>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</si>
  <si>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</si>
  <si>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</si>
  <si>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</si>
  <si>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</si>
  <si>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</si>
  <si>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</si>
  <si>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</si>
  <si>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</si>
  <si>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</si>
  <si>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</si>
  <si>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</si>
  <si>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</si>
  <si>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</si>
  <si>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</si>
  <si>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</si>
  <si>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</si>
  <si>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</si>
  <si>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</si>
  <si>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</si>
  <si>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</si>
  <si>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</si>
  <si>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</si>
  <si>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</si>
  <si>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</si>
  <si>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</si>
  <si>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</si>
  <si>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</si>
  <si>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</si>
  <si>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</si>
  <si>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</si>
  <si>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</si>
  <si>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</si>
  <si>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</si>
  <si>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</si>
  <si>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</si>
  <si>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</si>
  <si>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</si>
  <si>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</si>
  <si>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</si>
  <si>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</si>
  <si>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</si>
  <si>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</si>
  <si>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</si>
  <si>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</si>
  <si>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</si>
  <si>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</si>
  <si>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</si>
  <si>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</si>
  <si>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</si>
  <si>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</si>
  <si>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</si>
  <si>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</si>
  <si>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</si>
  <si>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</si>
  <si>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</si>
  <si>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</si>
  <si>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</si>
  <si>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</si>
  <si>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</si>
  <si>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</si>
  <si>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</si>
  <si>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</si>
  <si>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</si>
  <si>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</si>
  <si>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</si>
  <si>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</si>
  <si>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</si>
  <si>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</si>
  <si>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</si>
  <si>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</si>
  <si>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</si>
  <si>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</si>
  <si>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</si>
  <si>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</si>
  <si>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</si>
  <si>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</si>
  <si>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</si>
  <si>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</si>
  <si>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</si>
  <si>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</si>
  <si>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</si>
  <si>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</si>
  <si>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</si>
  <si>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</si>
  <si>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</si>
  <si>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</si>
  <si>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</si>
  <si>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</si>
  <si>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</si>
  <si>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</si>
  <si>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</si>
  <si>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</si>
  <si>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</si>
  <si>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</si>
  <si>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</si>
  <si>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</si>
  <si>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</si>
  <si>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</si>
  <si>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</si>
  <si>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</si>
  <si>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</si>
  <si>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</si>
  <si>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</si>
  <si>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</si>
  <si>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</si>
  <si>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</si>
  <si>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</si>
  <si>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</si>
  <si>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</si>
  <si>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</si>
  <si>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</si>
  <si>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</si>
  <si>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</si>
  <si>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</si>
  <si>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</si>
  <si>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</si>
  <si>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</si>
  <si>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</si>
  <si>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</si>
  <si>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</si>
  <si>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</si>
  <si>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</si>
  <si>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</si>
  <si>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</si>
  <si>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</si>
  <si>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</si>
  <si>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</si>
  <si>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</si>
  <si>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</si>
  <si>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</si>
  <si>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</si>
  <si>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</si>
  <si>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</si>
  <si>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</si>
  <si>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</si>
  <si>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</si>
  <si>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</si>
  <si>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</si>
  <si>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</si>
  <si>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</si>
  <si>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</si>
  <si>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</si>
  <si>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</si>
  <si>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</si>
  <si>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</si>
  <si>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</si>
  <si>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</si>
  <si>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</si>
  <si>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</si>
  <si>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</si>
  <si>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</si>
  <si>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</si>
  <si>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</si>
  <si>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</si>
  <si>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</si>
  <si>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</si>
  <si>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</si>
  <si>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</si>
  <si>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</si>
  <si>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</si>
  <si>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</si>
  <si>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</si>
  <si>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</si>
  <si>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</si>
  <si>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</si>
  <si>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</si>
  <si>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</si>
  <si>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</si>
  <si>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</si>
  <si>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</si>
  <si>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</si>
  <si>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</si>
  <si>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</si>
  <si>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</si>
  <si>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</si>
  <si>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</si>
  <si>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</si>
  <si>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</si>
  <si>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</si>
  <si>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</si>
  <si>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</si>
  <si>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</si>
  <si>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</si>
  <si>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</si>
  <si>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</si>
  <si>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</si>
  <si>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</si>
  <si>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</si>
  <si>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</si>
  <si>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</si>
  <si>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</si>
  <si>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</si>
  <si>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</si>
  <si>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</si>
  <si>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</si>
  <si>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</si>
  <si>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</si>
  <si>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</si>
  <si>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</si>
  <si>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</si>
  <si>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</si>
  <si>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</si>
  <si>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</si>
  <si>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</si>
  <si>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</si>
  <si>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</si>
  <si>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</si>
  <si>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</si>
  <si>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</si>
  <si>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</si>
  <si>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</si>
  <si>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</si>
  <si>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</si>
  <si>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</si>
  <si>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</si>
  <si>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</si>
  <si>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</si>
  <si>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</si>
  <si>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</si>
  <si>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</si>
  <si>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</si>
  <si>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</si>
  <si>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</si>
  <si>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</si>
  <si>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</si>
  <si>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</si>
  <si>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</si>
  <si>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</si>
  <si>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</si>
  <si>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</si>
  <si>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</si>
  <si>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</si>
  <si>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</si>
  <si>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</si>
  <si>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</si>
  <si>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</si>
  <si>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</si>
  <si>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</si>
  <si>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</si>
  <si>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</si>
  <si>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</si>
  <si>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</si>
  <si>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</si>
  <si>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</si>
  <si>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</si>
  <si>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</si>
  <si>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</si>
  <si>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</si>
  <si>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</si>
  <si>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</si>
  <si>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</si>
  <si>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</si>
  <si>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</si>
  <si>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</si>
  <si>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</si>
  <si>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</si>
  <si>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</si>
  <si>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</si>
  <si>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</si>
  <si>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</si>
  <si>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</si>
  <si>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</si>
  <si>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</si>
  <si>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</si>
  <si>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</si>
  <si>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</si>
  <si>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</si>
  <si>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</si>
  <si>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</si>
  <si>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</si>
  <si>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</si>
  <si>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</si>
  <si>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</si>
  <si>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</si>
  <si>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</si>
  <si>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</si>
  <si>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</si>
  <si>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</si>
  <si>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</si>
  <si>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</si>
  <si>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</si>
  <si>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</si>
  <si>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</si>
  <si>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</si>
  <si>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</si>
  <si>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</si>
  <si>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</si>
  <si>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</si>
  <si>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</si>
  <si>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</si>
  <si>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</si>
  <si>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</si>
  <si>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</si>
  <si>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</si>
  <si>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</si>
  <si>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</si>
  <si>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</si>
  <si>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</si>
  <si>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</si>
  <si>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</si>
  <si>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</si>
  <si>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</si>
  <si>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</si>
  <si>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</si>
  <si>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</si>
  <si>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</si>
  <si>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</si>
  <si>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</si>
  <si>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</si>
  <si>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</si>
  <si>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</si>
  <si>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</si>
  <si>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</si>
  <si>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</si>
  <si>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</si>
  <si>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</si>
  <si>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</si>
  <si>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</si>
  <si>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</si>
  <si>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</si>
  <si>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</si>
  <si>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</si>
  <si>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</si>
  <si>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</si>
  <si>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</si>
  <si>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</si>
  <si>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</si>
  <si>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</si>
  <si>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</si>
  <si>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</si>
  <si>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</si>
  <si>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</si>
  <si>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</si>
  <si>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</si>
  <si>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</si>
  <si>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</si>
  <si>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</si>
  <si>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</si>
  <si>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</si>
  <si>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</si>
  <si>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</si>
  <si>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</si>
  <si>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</si>
  <si>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</si>
  <si>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</si>
  <si>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</si>
  <si>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</si>
  <si>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</si>
  <si>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</si>
  <si>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</si>
  <si>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</si>
  <si>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</si>
  <si>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</si>
  <si>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</si>
  <si>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</si>
  <si>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</si>
  <si>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</si>
  <si>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</si>
  <si>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</si>
  <si>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</si>
  <si>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</si>
  <si>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</si>
  <si>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</si>
  <si>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</si>
  <si>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</si>
  <si>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</si>
  <si>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</si>
  <si>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</si>
  <si>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</si>
  <si>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</si>
  <si>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</si>
  <si>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</si>
  <si>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</si>
  <si>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</si>
  <si>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</si>
  <si>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</si>
  <si>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</si>
  <si>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</si>
  <si>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</si>
  <si>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</si>
  <si>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</si>
  <si>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</si>
  <si>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</si>
  <si>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</si>
  <si>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</si>
  <si>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</si>
  <si>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</si>
  <si>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</si>
  <si>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</si>
  <si>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</si>
  <si>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</si>
  <si>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</si>
  <si>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</si>
  <si>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</si>
  <si>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</si>
  <si>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</si>
  <si>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</si>
  <si>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</si>
  <si>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</si>
  <si>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</si>
  <si>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</si>
  <si>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</si>
  <si>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</si>
  <si>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</si>
  <si>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</si>
  <si>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</si>
  <si>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</si>
  <si>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</si>
  <si>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</si>
  <si>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</si>
  <si>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</si>
  <si>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</si>
  <si>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</si>
  <si>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</si>
  <si>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</si>
  <si>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</si>
  <si>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</si>
  <si>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</si>
  <si>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</si>
  <si>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</si>
  <si>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</si>
  <si>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</si>
  <si>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</si>
  <si>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</si>
  <si>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</si>
  <si>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</si>
  <si>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</si>
  <si>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</si>
  <si>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</si>
  <si>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</si>
  <si>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</si>
  <si>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</si>
  <si>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</si>
  <si>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</si>
  <si>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</si>
  <si>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</si>
  <si>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</si>
  <si>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</si>
  <si>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</si>
  <si>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</si>
  <si>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</si>
  <si>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</si>
  <si>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</si>
  <si>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</si>
  <si>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</si>
  <si>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</si>
  <si>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</si>
  <si>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</si>
  <si>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</si>
  <si>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</si>
  <si>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</si>
  <si>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</si>
  <si>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</si>
  <si>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</si>
  <si>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</si>
  <si>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</si>
  <si>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</si>
  <si>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</si>
  <si>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</si>
  <si>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</si>
  <si>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</si>
  <si>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</si>
  <si>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</si>
  <si>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</si>
  <si>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</si>
  <si>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</si>
  <si>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</si>
  <si>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</si>
  <si>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</si>
  <si>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</si>
  <si>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</si>
  <si>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</si>
  <si>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</si>
  <si>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</si>
  <si>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</si>
  <si>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</si>
  <si>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</si>
  <si>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</si>
  <si>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</si>
  <si>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</si>
  <si>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</si>
  <si>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</si>
  <si>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</si>
  <si>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</si>
  <si>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</si>
  <si>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</si>
  <si>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</si>
  <si>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</si>
  <si>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</si>
  <si>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</si>
  <si>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</si>
  <si>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</si>
  <si>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</si>
  <si>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</si>
  <si>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</si>
  <si>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</si>
  <si>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</si>
  <si>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</si>
  <si>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</si>
  <si>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</si>
  <si>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</si>
  <si>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</si>
  <si>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</si>
  <si>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</si>
  <si>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</si>
  <si>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</si>
  <si>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</si>
  <si>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</si>
  <si>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</si>
  <si>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</si>
  <si>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</si>
  <si>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</si>
  <si>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</si>
  <si>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</si>
  <si>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</si>
  <si>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</si>
  <si>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</si>
  <si>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</si>
  <si>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</si>
  <si>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</si>
  <si>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</si>
  <si>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</si>
  <si>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</si>
  <si>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</si>
  <si>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</si>
  <si>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</si>
  <si>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</si>
  <si>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</si>
  <si>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</si>
  <si>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</si>
  <si>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</si>
  <si>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</si>
  <si>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</si>
  <si>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</si>
  <si>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</si>
  <si>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</si>
  <si>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</si>
  <si>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</si>
  <si>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</si>
  <si>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</si>
  <si>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</si>
  <si>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</si>
  <si>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</si>
  <si>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</si>
  <si>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</si>
  <si>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</si>
  <si>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</si>
  <si>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</si>
  <si>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</si>
  <si>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</si>
  <si>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</si>
  <si>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</si>
  <si>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</si>
  <si>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</si>
  <si>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</si>
  <si>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</si>
  <si>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</si>
  <si>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</si>
  <si>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</si>
  <si>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</si>
  <si>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</si>
  <si>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</si>
  <si>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</si>
  <si>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</si>
  <si>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</si>
  <si>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</si>
  <si>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</si>
  <si>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</si>
  <si>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</si>
  <si>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</si>
  <si>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</si>
  <si>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</si>
  <si>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</si>
  <si>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</si>
  <si>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</si>
  <si>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</si>
  <si>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</si>
  <si>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</si>
  <si>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</si>
  <si>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</si>
  <si>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</si>
  <si>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</si>
  <si>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</si>
  <si>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</si>
  <si>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</si>
  <si>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</si>
  <si>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</si>
  <si>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</si>
  <si>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</si>
  <si>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</si>
  <si>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</si>
  <si>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</si>
  <si>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</si>
  <si>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</si>
  <si>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</si>
  <si>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</si>
  <si>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</si>
  <si>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</si>
  <si>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</si>
  <si>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</si>
  <si>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</si>
  <si>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</si>
  <si>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</si>
  <si>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</si>
  <si>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</si>
  <si>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</si>
  <si>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</si>
  <si>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</si>
  <si>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</si>
  <si>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</si>
  <si>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</si>
  <si>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</si>
  <si>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</si>
  <si>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</si>
  <si>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</si>
  <si>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</si>
  <si>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</si>
  <si>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</si>
  <si>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</si>
  <si>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</si>
  <si>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</si>
  <si>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</si>
  <si>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</si>
  <si>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</si>
  <si>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</si>
  <si>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</si>
  <si>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</si>
  <si>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</si>
  <si>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</si>
  <si>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</si>
  <si>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</si>
  <si>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</si>
  <si>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</si>
  <si>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</si>
  <si>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</si>
  <si>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</si>
  <si>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</si>
  <si>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</si>
  <si>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</si>
  <si>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</si>
  <si>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</si>
  <si>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</si>
  <si>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</si>
  <si>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</si>
  <si>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</si>
  <si>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</si>
  <si>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</si>
  <si>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</si>
  <si>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</si>
  <si>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</si>
  <si>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</si>
  <si>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</si>
  <si>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</si>
  <si>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</si>
  <si>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</si>
  <si>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</si>
  <si>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</si>
  <si>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</si>
  <si>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</si>
  <si>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</si>
  <si>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</si>
  <si>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</si>
  <si>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</si>
  <si>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</si>
  <si>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</si>
  <si>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</si>
  <si>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</si>
  <si>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</si>
  <si>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</si>
  <si>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</si>
  <si>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</si>
  <si>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</si>
  <si>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</si>
  <si>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</si>
  <si>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</si>
  <si>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</si>
  <si>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</si>
  <si>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</si>
  <si>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</si>
  <si>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</si>
  <si>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</si>
  <si>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</si>
  <si>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</si>
  <si>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</si>
  <si>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</si>
  <si>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</si>
  <si>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</si>
  <si>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</si>
  <si>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</si>
  <si>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</si>
  <si>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</si>
  <si>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</si>
  <si>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</si>
  <si>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</si>
  <si>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</si>
  <si>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</si>
  <si>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</si>
  <si>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</si>
  <si>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</si>
  <si>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</si>
  <si>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</si>
  <si>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</si>
  <si>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</si>
  <si>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</si>
  <si>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</si>
  <si>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</si>
  <si>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</si>
  <si>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</si>
  <si>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</si>
  <si>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</si>
  <si>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</si>
  <si>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</si>
  <si>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</si>
  <si>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</si>
  <si>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</si>
  <si>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</si>
  <si>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</si>
  <si>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</si>
  <si>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</si>
  <si>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</si>
  <si>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</si>
  <si>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</si>
  <si>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</si>
  <si>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</si>
  <si>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</si>
  <si>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</si>
  <si>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</si>
  <si>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</si>
  <si>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</si>
  <si>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</si>
  <si>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</si>
  <si>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</si>
  <si>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</si>
  <si>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</si>
  <si>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</si>
  <si>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</si>
  <si>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</si>
  <si>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</si>
  <si>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</si>
  <si>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</si>
  <si>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</si>
  <si>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</si>
  <si>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</si>
  <si>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</si>
  <si>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</si>
  <si>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</si>
  <si>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</si>
  <si>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</si>
  <si>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</si>
  <si>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</si>
  <si>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</si>
  <si>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</si>
  <si>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</si>
  <si>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</si>
  <si>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</si>
  <si>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</si>
  <si>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</si>
  <si>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</si>
  <si>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</si>
  <si>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</si>
  <si>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</si>
  <si>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</si>
  <si>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</si>
  <si>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</si>
  <si>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</si>
  <si>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</si>
  <si>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</si>
  <si>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</si>
  <si>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</si>
  <si>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</si>
  <si>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</si>
  <si>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</si>
  <si>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</si>
  <si>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</si>
  <si>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</si>
  <si>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</si>
  <si>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</si>
  <si>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</si>
  <si>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</si>
  <si>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</si>
  <si>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</si>
  <si>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</si>
  <si>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</si>
  <si>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</si>
  <si>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</si>
  <si>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</si>
  <si>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</si>
  <si>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</si>
  <si>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</si>
  <si>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</si>
  <si>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</si>
  <si>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</si>
  <si>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</si>
  <si>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</si>
  <si>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</si>
  <si>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</si>
  <si>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</si>
  <si>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</si>
  <si>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</si>
  <si>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</si>
  <si>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</si>
  <si>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</si>
  <si>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</si>
  <si>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</si>
  <si>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</si>
  <si>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</si>
  <si>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</si>
  <si>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</si>
  <si>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</si>
  <si>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</si>
  <si>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</si>
  <si>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</si>
  <si>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</si>
  <si>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</si>
  <si>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</si>
  <si>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</si>
  <si>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</si>
  <si>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</si>
  <si>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</si>
  <si>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</si>
  <si>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</si>
  <si>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</si>
  <si>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</si>
  <si>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</si>
  <si>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</si>
  <si>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</si>
  <si>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</si>
  <si>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</si>
  <si>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</si>
  <si>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</si>
  <si>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</si>
  <si>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</si>
  <si>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</si>
  <si>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</si>
  <si>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</si>
  <si>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</si>
  <si>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</si>
  <si>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</si>
  <si>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</si>
  <si>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</si>
  <si>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</si>
  <si>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</si>
  <si>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</si>
  <si>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</si>
  <si>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</si>
  <si>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</si>
  <si>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</si>
  <si>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</si>
  <si>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</si>
  <si>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</si>
  <si>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</si>
  <si>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</si>
  <si>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</si>
  <si>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</si>
  <si>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</si>
  <si>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</si>
  <si>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</si>
  <si>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</si>
  <si>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</si>
  <si>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</si>
  <si>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</si>
  <si>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</si>
  <si>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</si>
  <si>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</si>
  <si>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</si>
  <si>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</si>
  <si>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</si>
  <si>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</si>
  <si>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</si>
  <si>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</si>
  <si>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</si>
  <si>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</si>
  <si>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</si>
  <si>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</si>
  <si>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</si>
  <si>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</si>
  <si>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</si>
  <si>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</si>
  <si>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</si>
  <si>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</si>
  <si>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</si>
  <si>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</si>
  <si>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</si>
  <si>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</si>
  <si>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</si>
  <si>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</si>
  <si>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</si>
  <si>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</si>
  <si>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</si>
  <si>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</si>
  <si>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</si>
  <si>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</si>
  <si>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</si>
  <si>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</si>
  <si>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</si>
  <si>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</si>
  <si>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</si>
  <si>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</si>
  <si>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</si>
  <si>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</si>
  <si>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</si>
  <si>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</si>
  <si>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</si>
  <si>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</si>
  <si>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</si>
  <si>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</si>
  <si>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</si>
  <si>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</si>
  <si>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</si>
  <si>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</si>
  <si>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</si>
  <si>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</si>
  <si>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</si>
  <si>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</si>
  <si>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</si>
  <si>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</si>
  <si>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</si>
  <si>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</si>
  <si>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</si>
  <si>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</si>
  <si>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</si>
  <si>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</si>
  <si>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</si>
  <si>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</si>
  <si>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</si>
  <si>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</si>
  <si>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</si>
  <si>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</si>
  <si>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</si>
  <si>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</si>
  <si>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</si>
  <si>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</si>
  <si>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</si>
  <si>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</si>
  <si>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</si>
  <si>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</si>
  <si>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</si>
  <si>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</si>
  <si>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</si>
  <si>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</si>
  <si>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</si>
  <si>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</si>
  <si>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</si>
  <si>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</si>
  <si>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</si>
  <si>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</si>
  <si>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</si>
  <si>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</si>
  <si>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</si>
  <si>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</si>
  <si>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</si>
  <si>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</si>
  <si>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</si>
  <si>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</si>
  <si>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</si>
  <si>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</si>
  <si>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</si>
  <si>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</si>
  <si>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</si>
  <si>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</si>
  <si>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</si>
  <si>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</si>
  <si>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</si>
  <si>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</si>
  <si>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</si>
  <si>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</si>
  <si>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</si>
  <si>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</si>
  <si>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</si>
  <si>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</si>
  <si>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</si>
  <si>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</si>
  <si>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</si>
  <si>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</si>
  <si>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</si>
  <si>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</si>
  <si>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</si>
  <si>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</si>
  <si>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</si>
  <si>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</si>
  <si>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</si>
  <si>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</si>
  <si>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</si>
  <si>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</si>
  <si>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</si>
  <si>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</si>
  <si>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</si>
  <si>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</si>
  <si>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</si>
  <si>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</si>
  <si>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</si>
  <si>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</si>
  <si>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</si>
  <si>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</si>
  <si>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</si>
  <si>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</si>
  <si>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</si>
  <si>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</si>
  <si>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</si>
  <si>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</si>
  <si>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</si>
  <si>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</si>
  <si>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</si>
  <si>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</si>
  <si>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</si>
  <si>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</si>
  <si>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</si>
  <si>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</si>
  <si>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</si>
  <si>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</si>
  <si>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</si>
  <si>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</si>
  <si>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</si>
  <si>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</si>
  <si>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</si>
  <si>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</si>
  <si>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</si>
  <si>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</si>
  <si>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</si>
  <si>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</si>
  <si>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</si>
  <si>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</si>
  <si>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</si>
  <si>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</si>
  <si>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</si>
  <si>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</si>
  <si>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</si>
  <si>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</si>
  <si>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</si>
  <si>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</si>
  <si>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</si>
  <si>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</si>
  <si>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</si>
  <si>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</si>
  <si>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</si>
  <si>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</si>
  <si>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</si>
  <si>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</si>
  <si>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</si>
  <si>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</si>
  <si>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</si>
  <si>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</si>
  <si>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</si>
  <si>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</si>
  <si>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</si>
  <si>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</si>
  <si>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</si>
  <si>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</si>
  <si>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</si>
  <si>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</si>
  <si>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</si>
  <si>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</si>
  <si>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</si>
  <si>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</si>
  <si>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</si>
  <si>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</si>
  <si>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</si>
  <si>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</si>
  <si>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</si>
  <si>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</si>
  <si>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</si>
  <si>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</si>
  <si>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</si>
  <si>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</si>
  <si>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</si>
  <si>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</si>
  <si>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</si>
  <si>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</si>
  <si>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</si>
  <si>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</si>
  <si>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</si>
  <si>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</si>
  <si>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</si>
  <si>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</si>
  <si>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</si>
  <si>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</si>
  <si>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</si>
  <si>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</si>
  <si>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</si>
  <si>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</si>
  <si>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</si>
  <si>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</si>
  <si>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</si>
  <si>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</si>
  <si>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</si>
  <si>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</si>
  <si>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</si>
  <si>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</si>
  <si>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</si>
  <si>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</si>
  <si>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</si>
  <si>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</si>
  <si>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</si>
  <si>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</si>
  <si>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</si>
  <si>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</si>
  <si>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</si>
  <si>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</si>
  <si>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</si>
  <si>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</si>
  <si>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</si>
  <si>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</si>
  <si>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</si>
  <si>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</si>
  <si>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</si>
  <si>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</si>
  <si>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</si>
  <si>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</si>
  <si>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</si>
  <si>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</si>
  <si>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</si>
  <si>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</si>
  <si>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</si>
  <si>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</si>
  <si>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</si>
  <si>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</si>
  <si>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</si>
  <si>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</si>
  <si>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</si>
  <si>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</si>
  <si>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</si>
  <si>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</si>
  <si>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</si>
  <si>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</si>
  <si>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</si>
  <si>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</si>
  <si>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</si>
  <si>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</si>
  <si>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</si>
  <si>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</si>
  <si>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</si>
  <si>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</si>
  <si>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</si>
  <si>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</si>
  <si>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</si>
  <si>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</si>
  <si>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</si>
  <si>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</si>
  <si>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</si>
  <si>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</si>
  <si>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</si>
  <si>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</si>
  <si>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</si>
  <si>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</si>
  <si>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</si>
  <si>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</si>
  <si>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</si>
  <si>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</si>
  <si>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</si>
  <si>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</si>
  <si>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</si>
  <si>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</si>
  <si>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</si>
  <si>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</si>
  <si>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</si>
  <si>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</si>
  <si>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</si>
  <si>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</si>
  <si>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</si>
  <si>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</si>
  <si>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</si>
  <si>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</si>
  <si>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</si>
  <si>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</si>
  <si>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</si>
  <si>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</si>
  <si>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</si>
  <si>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</si>
  <si>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</si>
  <si>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</si>
  <si>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</si>
  <si>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</si>
  <si>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</si>
  <si>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</si>
  <si>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</si>
  <si>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</si>
  <si>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</si>
  <si>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</si>
  <si>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</si>
  <si>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</si>
  <si>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</si>
  <si>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</si>
  <si>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</si>
  <si>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</si>
  <si>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</si>
  <si>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</si>
  <si>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</si>
  <si>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</si>
  <si>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</si>
  <si>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</si>
  <si>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</si>
  <si>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</si>
  <si>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</si>
  <si>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</si>
  <si>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</si>
  <si>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</si>
  <si>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</si>
  <si>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</si>
  <si>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</si>
  <si>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</si>
  <si>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</si>
  <si>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</si>
  <si>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</si>
  <si>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</si>
  <si>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</si>
  <si>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</si>
  <si>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</si>
  <si>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</si>
  <si>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</si>
  <si>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</si>
  <si>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</si>
  <si>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</si>
  <si>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</si>
  <si>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</si>
  <si>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</si>
  <si>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</si>
  <si>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</si>
  <si>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</si>
  <si>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</si>
  <si>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</si>
  <si>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</si>
  <si>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</si>
  <si>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</si>
  <si>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</si>
  <si>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</si>
  <si>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</si>
  <si>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</si>
  <si>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</si>
  <si>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</si>
  <si>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</si>
  <si>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</si>
  <si>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</si>
  <si>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</si>
  <si>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</si>
  <si>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</si>
  <si>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</si>
  <si>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</si>
  <si>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</si>
  <si>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</si>
  <si>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</si>
  <si>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</si>
  <si>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</si>
  <si>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</si>
  <si>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</si>
  <si>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</si>
  <si>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</si>
  <si>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</si>
  <si>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</si>
  <si>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</si>
  <si>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</si>
  <si>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</si>
  <si>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</si>
  <si>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</si>
  <si>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</si>
  <si>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</si>
  <si>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</si>
  <si>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</si>
  <si>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</si>
  <si>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</si>
  <si>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</si>
  <si>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</si>
  <si>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</si>
  <si>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</si>
  <si>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</si>
  <si>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</si>
  <si>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</si>
  <si>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</si>
  <si>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</si>
  <si>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</si>
  <si>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</si>
  <si>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</si>
  <si>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</si>
  <si>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</si>
  <si>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</si>
  <si>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</si>
  <si>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</si>
  <si>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</si>
  <si>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</si>
  <si>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</si>
  <si>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</si>
  <si>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</si>
  <si>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</si>
  <si>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</si>
  <si>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</si>
  <si>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</si>
  <si>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</si>
  <si>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</si>
  <si>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</si>
  <si>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</si>
  <si>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</si>
  <si>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</si>
  <si>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</si>
  <si>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</si>
  <si>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</si>
  <si>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</si>
  <si>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</si>
  <si>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</si>
  <si>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</si>
  <si>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</si>
  <si>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</si>
  <si>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</si>
  <si>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</si>
  <si>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</si>
  <si>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</si>
  <si>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</si>
  <si>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</si>
  <si>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</si>
  <si>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</si>
  <si>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</si>
  <si>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</si>
  <si>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</si>
  <si>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</si>
  <si>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</si>
  <si>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</si>
  <si>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</si>
  <si>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</si>
  <si>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</si>
  <si>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</si>
  <si>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</si>
  <si>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</si>
  <si>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</si>
  <si>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</si>
  <si>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</si>
  <si>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</si>
  <si>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</si>
  <si>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</si>
  <si>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</si>
  <si>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</si>
  <si>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</si>
  <si>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</si>
  <si>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</si>
  <si>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</si>
  <si>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</si>
  <si>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</si>
  <si>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</si>
  <si>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</si>
  <si>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</si>
  <si>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</si>
  <si>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</si>
  <si>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</si>
  <si>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</si>
  <si>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</si>
  <si>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</si>
  <si>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</si>
  <si>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</si>
  <si>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</si>
  <si>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</si>
  <si>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</si>
  <si>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</si>
  <si>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</si>
  <si>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</si>
  <si>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</si>
  <si>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</si>
  <si>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</si>
  <si>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</si>
  <si>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</si>
  <si>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</si>
  <si>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</si>
  <si>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</si>
  <si>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</si>
  <si>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</si>
  <si>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</si>
  <si>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</si>
  <si>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</si>
  <si>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</si>
  <si>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</si>
  <si>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</si>
  <si>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</si>
  <si>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</si>
  <si>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</si>
  <si>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</si>
  <si>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</si>
  <si>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</si>
  <si>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</si>
  <si>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</si>
  <si>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</si>
  <si>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</si>
  <si>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</si>
  <si>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</si>
  <si>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</si>
  <si>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</si>
  <si>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</si>
  <si>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</si>
  <si>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</si>
  <si>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</si>
  <si>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</si>
  <si>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</si>
  <si>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</si>
  <si>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</si>
  <si>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</si>
  <si>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</si>
  <si>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</si>
  <si>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</si>
  <si>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</si>
  <si>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</si>
  <si>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</si>
  <si>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</si>
  <si>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</si>
  <si>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</si>
  <si>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</si>
  <si>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</si>
  <si>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</si>
  <si>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</si>
  <si>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</si>
  <si>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</si>
  <si>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</si>
  <si>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</si>
  <si>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</si>
  <si>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</si>
  <si>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</si>
  <si>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</si>
  <si>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</si>
  <si>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</si>
  <si>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</si>
  <si>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</si>
  <si>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</si>
  <si>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</si>
  <si>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</si>
  <si>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</si>
  <si>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</si>
  <si>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</si>
  <si>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</si>
  <si>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</si>
  <si>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</si>
  <si>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</si>
  <si>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</si>
  <si>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</si>
  <si>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</si>
  <si>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</si>
  <si>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</si>
  <si>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</si>
  <si>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</si>
  <si>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</si>
  <si>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</si>
  <si>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</si>
  <si>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</si>
  <si>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</si>
  <si>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</si>
  <si>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</si>
  <si>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</si>
  <si>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</si>
  <si>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</si>
  <si>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</si>
  <si>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</si>
  <si>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</si>
  <si>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</si>
  <si>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</si>
  <si>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</si>
  <si>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</si>
  <si>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</si>
  <si>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</si>
  <si>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</si>
  <si>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</si>
  <si>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</si>
  <si>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</si>
  <si>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</si>
  <si>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</si>
  <si>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</si>
  <si>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</si>
  <si>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</si>
  <si>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</si>
  <si>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</si>
  <si>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</si>
  <si>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</si>
  <si>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</si>
  <si>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</si>
  <si>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</si>
  <si>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</si>
  <si>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</si>
  <si>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</si>
  <si>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</si>
  <si>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</si>
  <si>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</si>
  <si>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</si>
  <si>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</si>
  <si>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</si>
  <si>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</si>
  <si>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</si>
  <si>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</si>
  <si>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</si>
  <si>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</si>
  <si>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</si>
  <si>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</si>
  <si>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</si>
  <si>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</si>
  <si>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</si>
  <si>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</si>
  <si>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</si>
  <si>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</si>
  <si>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</si>
  <si>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</si>
  <si>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</si>
  <si>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</si>
  <si>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</si>
  <si>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</si>
  <si>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</si>
  <si>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</si>
  <si>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</si>
  <si>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</si>
  <si>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</si>
  <si>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</si>
  <si>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</si>
  <si>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</si>
  <si>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</si>
  <si>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</si>
  <si>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</si>
  <si>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</si>
  <si>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</si>
  <si>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</si>
  <si>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</si>
  <si>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</si>
  <si>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</si>
  <si>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</si>
  <si>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</si>
  <si>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</si>
  <si>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</si>
  <si>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</si>
  <si>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</si>
  <si>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</si>
  <si>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</si>
  <si>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</si>
  <si>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</si>
  <si>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</si>
  <si>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</si>
  <si>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</si>
  <si>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</si>
  <si>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</si>
  <si>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</si>
  <si>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</si>
  <si>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</si>
  <si>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</si>
  <si>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</si>
  <si>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</si>
  <si>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</si>
  <si>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</si>
  <si>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</si>
  <si>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</si>
  <si>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</si>
  <si>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</si>
  <si>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</si>
  <si>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</si>
  <si>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</si>
  <si>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</si>
  <si>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</si>
  <si>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</si>
  <si>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</si>
  <si>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</si>
  <si>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</si>
  <si>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</si>
  <si>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</si>
  <si>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</si>
  <si>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</si>
  <si>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</si>
  <si>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</si>
  <si>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</si>
  <si>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</si>
  <si>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</si>
  <si>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</si>
  <si>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</si>
  <si>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</si>
  <si>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</si>
  <si>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</si>
  <si>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</si>
  <si>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</si>
  <si>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</si>
  <si>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</si>
  <si>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</si>
  <si>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</si>
  <si>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</si>
  <si>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</si>
  <si>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</si>
  <si>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</si>
  <si>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</si>
  <si>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</si>
  <si>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</si>
  <si>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</si>
  <si>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</si>
  <si>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</si>
  <si>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</si>
  <si>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</si>
  <si>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</si>
  <si>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</si>
  <si>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</si>
  <si>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</si>
  <si>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</si>
  <si>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</si>
  <si>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</si>
  <si>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</si>
  <si>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</si>
  <si>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</si>
  <si>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</si>
  <si>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</si>
  <si>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</si>
  <si>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</si>
  <si>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</si>
  <si>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</si>
  <si>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</si>
  <si>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</si>
  <si>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</si>
  <si>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</si>
  <si>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</si>
  <si>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</si>
  <si>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</si>
  <si>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</si>
  <si>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</si>
  <si>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</si>
  <si>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</si>
  <si>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</si>
  <si>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</si>
  <si>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</si>
  <si>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</si>
  <si>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</si>
  <si>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</si>
  <si>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</si>
  <si>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</si>
  <si>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</si>
  <si>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</si>
  <si>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</si>
  <si>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</si>
  <si>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</si>
  <si>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</si>
  <si>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</si>
  <si>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</si>
  <si>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</si>
  <si>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</si>
  <si>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</si>
  <si>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</si>
  <si>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</si>
  <si>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</si>
  <si>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</si>
  <si>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</si>
  <si>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</si>
  <si>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</si>
  <si>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</si>
  <si>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</si>
  <si>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</si>
  <si>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</si>
  <si>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</si>
  <si>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</si>
  <si>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</si>
  <si>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</si>
  <si>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</si>
  <si>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</si>
  <si>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</si>
  <si>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</si>
  <si>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</si>
  <si>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</si>
  <si>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</si>
  <si>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</si>
  <si>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</si>
  <si>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</si>
  <si>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</si>
  <si>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</si>
  <si>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</si>
  <si>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</si>
  <si>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</si>
  <si>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</si>
  <si>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</si>
  <si>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</si>
  <si>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</si>
  <si>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</si>
  <si>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</si>
  <si>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</si>
  <si>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</si>
  <si>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</si>
  <si>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</si>
  <si>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</si>
  <si>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</si>
  <si>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</si>
  <si>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</si>
  <si>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</si>
  <si>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</si>
  <si>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</si>
  <si>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</si>
  <si>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</si>
  <si>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</si>
  <si>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</si>
  <si>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</si>
  <si>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</si>
  <si>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</si>
  <si>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</si>
  <si>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</si>
  <si>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</si>
  <si>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</si>
  <si>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</si>
  <si>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</si>
  <si>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</si>
  <si>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</si>
  <si>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</si>
  <si>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</si>
  <si>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</si>
  <si>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</si>
  <si>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</si>
  <si>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</si>
  <si>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</si>
  <si>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</si>
  <si>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</si>
  <si>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</si>
  <si>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</si>
  <si>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</si>
  <si>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</si>
  <si>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</si>
  <si>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</si>
  <si>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</si>
  <si>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</si>
  <si>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</si>
  <si>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</si>
  <si>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</si>
  <si>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</si>
  <si>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</si>
  <si>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</si>
  <si>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</si>
  <si>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</si>
  <si>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</si>
  <si>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</si>
  <si>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</si>
  <si>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</si>
  <si>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</si>
  <si>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</si>
  <si>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</si>
  <si>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</si>
  <si>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</si>
  <si>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</si>
  <si>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</si>
  <si>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</si>
  <si>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</si>
  <si>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</si>
  <si>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</si>
  <si>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</si>
  <si>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</si>
  <si>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</si>
  <si>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</si>
  <si>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</si>
  <si>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</si>
  <si>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</si>
  <si>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</si>
  <si>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</si>
  <si>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</si>
  <si>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</si>
  <si>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</si>
  <si>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</si>
  <si>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</si>
  <si>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</si>
  <si>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</si>
  <si>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</si>
  <si>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</si>
  <si>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</si>
  <si>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</si>
  <si>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</si>
  <si>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</si>
  <si>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</si>
  <si>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</si>
  <si>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</si>
  <si>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</si>
  <si>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</si>
  <si>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</si>
  <si>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</si>
  <si>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</si>
  <si>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</si>
  <si>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</si>
  <si>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</si>
  <si>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</si>
  <si>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</si>
  <si>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</si>
  <si>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</si>
  <si>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</si>
  <si>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</si>
  <si>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</si>
  <si>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</si>
  <si>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</si>
  <si>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</si>
  <si>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</si>
  <si>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</si>
  <si>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</si>
  <si>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</si>
  <si>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</si>
  <si>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</si>
  <si>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</si>
  <si>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</si>
  <si>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</si>
  <si>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</si>
  <si>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</si>
  <si>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</si>
  <si>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</si>
  <si>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</si>
  <si>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</si>
  <si>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</si>
  <si>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</si>
  <si>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</si>
  <si>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</si>
  <si>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</si>
  <si>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</si>
  <si>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</si>
  <si>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</si>
  <si>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</si>
  <si>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</si>
  <si>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</si>
  <si>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</si>
  <si>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</si>
  <si>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</si>
  <si>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</si>
  <si>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</si>
  <si>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</si>
  <si>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</si>
  <si>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</si>
  <si>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</si>
  <si>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</si>
  <si>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</si>
  <si>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</si>
  <si>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</si>
  <si>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</si>
  <si>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</si>
  <si>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</si>
  <si>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</si>
  <si>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</si>
  <si>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</si>
  <si>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</si>
  <si>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</si>
  <si>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</si>
  <si>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</si>
  <si>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</si>
  <si>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</si>
  <si>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</si>
  <si>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</si>
  <si>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</si>
  <si>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</si>
  <si>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</si>
  <si>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</si>
  <si>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</si>
  <si>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</si>
  <si>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</si>
  <si>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</si>
  <si>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</si>
  <si>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</si>
  <si>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</si>
  <si>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</si>
  <si>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</si>
  <si>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</si>
  <si>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</si>
  <si>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</si>
  <si>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</si>
  <si>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</si>
  <si>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</si>
  <si>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</si>
  <si>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</si>
  <si>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</si>
  <si>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</si>
  <si>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</si>
  <si>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</si>
  <si>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</si>
  <si>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</si>
  <si>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</si>
  <si>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</si>
  <si>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</si>
  <si>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</si>
  <si>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</si>
  <si>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</si>
  <si>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</si>
  <si>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</si>
  <si>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</si>
  <si>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</si>
  <si>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</si>
  <si>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</si>
  <si>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</si>
  <si>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</si>
  <si>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</si>
  <si>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</si>
  <si>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</si>
  <si>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</si>
  <si>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</si>
  <si>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</si>
  <si>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</si>
  <si>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</si>
  <si>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</si>
  <si>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</si>
  <si>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</si>
  <si>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</si>
  <si>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</si>
  <si>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</si>
  <si>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</si>
  <si>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</si>
  <si>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</si>
  <si>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</si>
  <si>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</si>
  <si>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</si>
  <si>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</si>
  <si>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</si>
  <si>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</si>
  <si>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</si>
  <si>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</si>
  <si>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</si>
  <si>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</si>
  <si>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</si>
  <si>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</si>
  <si>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</si>
  <si>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</si>
  <si>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</si>
  <si>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</si>
  <si>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</si>
  <si>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</si>
  <si>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</si>
  <si>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</si>
  <si>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</si>
  <si>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</si>
  <si>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</si>
  <si>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</si>
  <si>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</si>
  <si>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</si>
  <si>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</si>
  <si>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</si>
  <si>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</si>
  <si>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</si>
  <si>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</si>
  <si>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</si>
  <si>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</si>
  <si>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</si>
  <si>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</si>
  <si>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</si>
  <si>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</si>
  <si>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</si>
  <si>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</si>
  <si>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</si>
  <si>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</si>
  <si>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</si>
  <si>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</si>
  <si>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</si>
  <si>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</si>
  <si>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</si>
  <si>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</si>
  <si>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</si>
  <si>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</si>
  <si>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</si>
  <si>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</si>
  <si>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</si>
  <si>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</si>
  <si>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</si>
  <si>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</si>
  <si>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</si>
  <si>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</si>
  <si>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</si>
  <si>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</si>
  <si>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</si>
  <si>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</si>
  <si>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</si>
  <si>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</si>
  <si>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</si>
  <si>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</si>
  <si>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</si>
  <si>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</si>
  <si>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</si>
  <si>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</si>
  <si>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</si>
  <si>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</si>
  <si>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</si>
  <si>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</si>
  <si>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</si>
  <si>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</si>
  <si>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</si>
  <si>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</si>
  <si>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</si>
  <si>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</si>
  <si>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</si>
  <si>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</si>
  <si>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</si>
  <si>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</si>
  <si>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</si>
  <si>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</si>
  <si>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</si>
  <si>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</si>
  <si>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</si>
  <si>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</si>
  <si>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</si>
  <si>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</si>
  <si>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</si>
  <si>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</si>
  <si>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</si>
  <si>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</si>
  <si>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</si>
  <si>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</si>
  <si>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</si>
  <si>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</si>
  <si>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</si>
  <si>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</si>
  <si>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</si>
  <si>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</si>
  <si>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</si>
  <si>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</si>
  <si>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</si>
  <si>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</si>
  <si>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</si>
  <si>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</si>
  <si>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</si>
  <si>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</si>
  <si>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</si>
  <si>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</si>
  <si>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</si>
  <si>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</si>
  <si>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</si>
  <si>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</si>
  <si>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</si>
  <si>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</si>
  <si>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</si>
  <si>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</si>
  <si>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</si>
  <si>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</si>
  <si>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</si>
  <si>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</si>
  <si>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</si>
  <si>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</si>
  <si>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</si>
  <si>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</si>
  <si>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</si>
  <si>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</si>
  <si>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</si>
  <si>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</si>
  <si>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</si>
  <si>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</si>
  <si>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</si>
  <si>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</si>
  <si>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</si>
  <si>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</si>
  <si>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</si>
  <si>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</si>
  <si>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</si>
  <si>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</si>
  <si>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</si>
  <si>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</si>
  <si>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</si>
  <si>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</si>
  <si>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</si>
  <si>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</si>
  <si>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</si>
  <si>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</si>
  <si>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</si>
  <si>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</si>
  <si>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</si>
  <si>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</si>
  <si>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</si>
  <si>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</si>
  <si>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</si>
  <si>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</si>
  <si>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</si>
  <si>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</si>
  <si>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</si>
  <si>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</si>
  <si>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</si>
  <si>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</si>
  <si>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</si>
  <si>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</si>
  <si>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</si>
  <si>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</si>
  <si>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</si>
  <si>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</si>
  <si>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</si>
  <si>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</si>
  <si>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</si>
  <si>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</si>
  <si>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</si>
  <si>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</si>
  <si>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</si>
  <si>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</si>
  <si>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</si>
  <si>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</si>
  <si>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</si>
  <si>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</si>
  <si>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</si>
  <si>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</si>
  <si>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</si>
  <si>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</si>
  <si>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</si>
  <si>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</si>
  <si>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</si>
  <si>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</si>
  <si>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</si>
  <si>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</si>
  <si>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</si>
  <si>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</si>
  <si>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</si>
  <si>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</si>
  <si>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</si>
  <si>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</si>
  <si>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</si>
  <si>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</si>
  <si>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</si>
  <si>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</si>
  <si>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</si>
  <si>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</si>
  <si>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</si>
  <si>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</si>
  <si>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</si>
  <si>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</si>
  <si>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</si>
  <si>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</si>
  <si>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</si>
  <si>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</si>
  <si>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</si>
  <si>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</si>
  <si>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</si>
  <si>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</si>
  <si>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</si>
  <si>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</si>
  <si>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</si>
  <si>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</si>
  <si>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</si>
  <si>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</si>
  <si>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</si>
  <si>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</si>
  <si>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</si>
  <si>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</si>
  <si>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</si>
  <si>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</si>
  <si>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</si>
  <si>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</si>
  <si>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</si>
  <si>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</si>
  <si>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</si>
  <si>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</si>
  <si>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</si>
  <si>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</si>
  <si>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</si>
  <si>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</si>
  <si>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</si>
  <si>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</si>
  <si>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</si>
  <si>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</si>
  <si>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</si>
  <si>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</si>
  <si>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</si>
  <si>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</si>
  <si>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</si>
  <si>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</si>
  <si>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</si>
  <si>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</si>
  <si>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</si>
  <si>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</si>
  <si>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</si>
  <si>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</si>
  <si>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</si>
  <si>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</si>
  <si>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</si>
  <si>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</si>
  <si>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</si>
  <si>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</si>
  <si>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</si>
  <si>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</si>
  <si>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</si>
  <si>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</si>
  <si>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</si>
  <si>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</si>
  <si>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</si>
  <si>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</si>
  <si>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</si>
  <si>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</si>
  <si>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</si>
  <si>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</si>
  <si>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</si>
  <si>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</si>
  <si>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</si>
  <si>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</si>
  <si>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</si>
  <si>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</si>
  <si>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</si>
  <si>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</si>
  <si>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</si>
  <si>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</si>
  <si>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</si>
  <si>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</si>
  <si>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</si>
  <si>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</si>
  <si>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</si>
  <si>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</si>
  <si>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</si>
  <si>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</si>
  <si>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</si>
  <si>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</si>
  <si>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</si>
  <si>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</si>
  <si>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</si>
  <si>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</si>
  <si>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</si>
  <si>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</si>
  <si>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</si>
  <si>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</si>
  <si>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</si>
  <si>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</si>
  <si>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</si>
  <si>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</si>
  <si>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</si>
  <si>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</si>
  <si>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</si>
  <si>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</si>
  <si>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</si>
  <si>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</si>
  <si>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</si>
  <si>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</si>
  <si>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</si>
  <si>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</si>
  <si>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</si>
  <si>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</si>
  <si>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</si>
  <si>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</si>
  <si>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</si>
  <si>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</si>
  <si>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</si>
  <si>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</si>
  <si>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</si>
  <si>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</si>
  <si>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</si>
  <si>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</si>
  <si>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</si>
  <si>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</si>
  <si>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</si>
  <si>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</si>
  <si>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</si>
  <si>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</si>
  <si>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</si>
  <si>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</si>
  <si>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</si>
  <si>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</si>
  <si>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</si>
  <si>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</si>
  <si>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</si>
  <si>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</si>
  <si>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</si>
  <si>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</si>
  <si>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</si>
  <si>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</si>
  <si>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</si>
  <si>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</si>
  <si>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</si>
  <si>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</si>
  <si>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</si>
  <si>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</si>
  <si>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</si>
  <si>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</si>
  <si>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</si>
  <si>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</si>
  <si>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</si>
  <si>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</si>
  <si>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</si>
  <si>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</si>
  <si>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</si>
  <si>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</si>
  <si>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</si>
  <si>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</si>
  <si>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</si>
  <si>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</si>
  <si>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</si>
  <si>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</si>
  <si>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</si>
  <si>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</si>
  <si>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</si>
  <si>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</si>
  <si>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</si>
  <si>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</si>
  <si>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</si>
  <si>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</si>
  <si>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</si>
  <si>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</si>
  <si>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</si>
  <si>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</si>
  <si>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</si>
  <si>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</si>
  <si>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</si>
  <si>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</si>
  <si>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</si>
  <si>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</si>
  <si>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</si>
  <si>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</si>
  <si>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</si>
  <si>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</si>
  <si>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</si>
  <si>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</si>
  <si>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</si>
  <si>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</si>
  <si>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</si>
  <si>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</si>
  <si>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</si>
  <si>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</si>
  <si>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</si>
  <si>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</si>
  <si>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</si>
  <si>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</si>
  <si>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</si>
  <si>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</si>
  <si>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</si>
  <si>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</si>
  <si>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</si>
  <si>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</si>
  <si>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</si>
  <si>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</si>
  <si>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</si>
  <si>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</si>
  <si>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</si>
  <si>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</si>
  <si>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</si>
  <si>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</si>
  <si>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</si>
  <si>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</si>
  <si>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</si>
  <si>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</si>
  <si>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</si>
  <si>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</si>
  <si>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</si>
  <si>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</si>
  <si>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</si>
  <si>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</si>
  <si>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</si>
  <si>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</si>
  <si>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</si>
  <si>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</si>
  <si>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</si>
  <si>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</si>
  <si>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</si>
  <si>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</si>
  <si>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</si>
  <si>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</si>
  <si>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</si>
  <si>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</si>
  <si>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</si>
  <si>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</si>
  <si>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</si>
  <si>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</si>
  <si>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</si>
  <si>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</si>
  <si>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</si>
  <si>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</si>
  <si>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</si>
  <si>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</si>
  <si>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</si>
  <si>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</si>
  <si>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</si>
  <si>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</si>
  <si>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</si>
  <si>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</si>
  <si>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</si>
  <si>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</si>
  <si>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</si>
  <si>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</si>
  <si>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</si>
  <si>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</si>
  <si>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</si>
  <si>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</si>
  <si>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</si>
  <si>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</si>
  <si>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</si>
  <si>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</si>
  <si>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</si>
  <si>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</si>
  <si>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</si>
  <si>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</si>
  <si>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</si>
  <si>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</si>
  <si>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</si>
  <si>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</si>
  <si>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</si>
  <si>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</si>
  <si>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</si>
  <si>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</si>
  <si>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</si>
  <si>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</si>
  <si>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</si>
  <si>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</si>
  <si>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</si>
  <si>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</si>
  <si>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</si>
  <si>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</si>
  <si>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</si>
  <si>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</si>
  <si>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</si>
  <si>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</si>
  <si>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</si>
  <si>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</si>
  <si>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</si>
  <si>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</si>
  <si>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</si>
  <si>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</si>
  <si>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</si>
  <si>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</si>
  <si>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</si>
  <si>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</si>
  <si>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</si>
  <si>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</si>
  <si>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</si>
  <si>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</si>
  <si>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</si>
  <si>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</si>
  <si>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</si>
  <si>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</si>
  <si>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</si>
  <si>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</si>
  <si>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</si>
  <si>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</si>
  <si>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</si>
  <si>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</si>
  <si>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</si>
  <si>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</si>
  <si>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</si>
  <si>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</si>
  <si>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</si>
  <si>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</si>
  <si>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</si>
  <si>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</si>
  <si>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</si>
  <si>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</si>
  <si>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</si>
  <si>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</si>
  <si>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</si>
  <si>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</si>
  <si>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</si>
  <si>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</si>
  <si>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</si>
  <si>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</si>
  <si>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</si>
  <si>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</si>
  <si>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</si>
  <si>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</si>
  <si>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</si>
  <si>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</si>
  <si>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</si>
  <si>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</si>
  <si>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</si>
  <si>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</si>
  <si>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</si>
  <si>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</si>
  <si>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</si>
  <si>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</si>
  <si>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</si>
  <si>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</si>
  <si>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</si>
  <si>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</si>
  <si>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</si>
  <si>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</si>
  <si>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</si>
  <si>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</si>
  <si>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</si>
  <si>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</si>
  <si>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</si>
  <si>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</si>
  <si>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</si>
  <si>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</si>
  <si>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</si>
  <si>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</si>
  <si>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</si>
  <si>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</si>
  <si>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</si>
  <si>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</si>
  <si>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</si>
  <si>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</si>
  <si>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</si>
  <si>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</si>
  <si>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</si>
  <si>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</si>
  <si>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</si>
  <si>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</si>
  <si>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</si>
  <si>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</si>
  <si>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</si>
  <si>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</si>
  <si>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</si>
  <si>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</si>
  <si>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</si>
  <si>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</si>
  <si>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</si>
  <si>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</si>
  <si>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</si>
  <si>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</si>
  <si>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</si>
  <si>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</si>
  <si>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</si>
  <si>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</si>
  <si>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</si>
  <si>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</si>
  <si>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</si>
  <si>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</si>
  <si>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</si>
  <si>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</si>
  <si>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</si>
  <si>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</si>
  <si>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</si>
  <si>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</si>
  <si>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</si>
  <si>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</si>
  <si>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</si>
  <si>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</si>
  <si>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</si>
  <si>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</si>
  <si>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</si>
  <si>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</si>
  <si>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</si>
  <si>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</si>
  <si>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</si>
  <si>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</si>
  <si>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</si>
  <si>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</si>
  <si>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</si>
  <si>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</si>
  <si>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</si>
  <si>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</si>
  <si>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</si>
  <si>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</si>
  <si>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</si>
  <si>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</si>
  <si>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</si>
  <si>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</si>
  <si>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</si>
  <si>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</si>
  <si>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</si>
  <si>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</si>
  <si>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</si>
  <si>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</si>
  <si>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</si>
  <si>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</si>
  <si>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</si>
  <si>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</si>
  <si>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</si>
  <si>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</si>
  <si>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</si>
  <si>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</si>
  <si>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</si>
  <si>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</si>
  <si>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</si>
  <si>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</si>
  <si>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</si>
  <si>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</si>
  <si>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</si>
  <si>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</si>
  <si>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</si>
  <si>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</si>
  <si>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</si>
  <si>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</si>
  <si>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</si>
  <si>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</si>
  <si>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</si>
  <si>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</si>
  <si>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</si>
  <si>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</si>
  <si>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</si>
  <si>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</si>
  <si>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</si>
  <si>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</si>
  <si>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</si>
  <si>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</si>
  <si>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</si>
  <si>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</si>
  <si>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</si>
  <si>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</si>
  <si>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</si>
  <si>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</si>
  <si>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</si>
  <si>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</si>
  <si>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</si>
  <si>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</si>
  <si>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</si>
  <si>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</si>
  <si>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</si>
  <si>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</si>
  <si>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</si>
  <si>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</si>
  <si>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</si>
  <si>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</si>
  <si>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</si>
  <si>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</si>
  <si>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</si>
  <si>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</si>
  <si>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</si>
  <si>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</si>
  <si>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</si>
  <si>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</si>
  <si>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</si>
  <si>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</si>
  <si>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</si>
  <si>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</si>
  <si>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</si>
  <si>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</si>
  <si>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</si>
  <si>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</si>
  <si>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</si>
  <si>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</si>
  <si>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</si>
  <si>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</si>
  <si>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</si>
  <si>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</si>
  <si>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</si>
  <si>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</si>
  <si>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</si>
  <si>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</si>
  <si>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</si>
  <si>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</si>
  <si>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</si>
  <si>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</si>
  <si>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</si>
  <si>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</si>
  <si>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</si>
  <si>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</si>
  <si>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</si>
  <si>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</si>
  <si>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</si>
  <si>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</si>
  <si>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</si>
  <si>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</si>
  <si>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</si>
  <si>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</si>
  <si>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</si>
  <si>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</si>
  <si>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</si>
  <si>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</si>
  <si>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</si>
  <si>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</si>
  <si>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</si>
  <si>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</si>
  <si>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</si>
  <si>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</si>
  <si>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</si>
  <si>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</si>
  <si>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</si>
  <si>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</si>
  <si>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</si>
  <si>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</si>
  <si>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</si>
  <si>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</si>
  <si>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</si>
  <si>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</si>
  <si>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</si>
  <si>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</si>
  <si>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</si>
  <si>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</si>
  <si>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</si>
  <si>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</si>
  <si>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</si>
  <si>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</si>
  <si>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</si>
  <si>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</si>
  <si>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</si>
  <si>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</si>
  <si>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</si>
  <si>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</si>
  <si>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</si>
  <si>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</si>
  <si>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</si>
  <si>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</si>
  <si>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</si>
  <si>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</si>
  <si>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</si>
  <si>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</si>
  <si>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</si>
  <si>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</si>
  <si>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</si>
  <si>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</si>
  <si>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</si>
  <si>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</si>
  <si>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</si>
  <si>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</si>
  <si>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</si>
  <si>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</si>
  <si>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</si>
  <si>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</si>
  <si>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</si>
  <si>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</si>
  <si>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</si>
  <si>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</si>
  <si>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</si>
  <si>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</si>
  <si>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</si>
  <si>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</si>
  <si>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</si>
  <si>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</si>
  <si>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</si>
  <si>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</si>
  <si>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</si>
  <si>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</si>
  <si>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</si>
  <si>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</si>
  <si>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</si>
  <si>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</si>
  <si>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</si>
  <si>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</si>
  <si>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</si>
  <si>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</si>
  <si>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</si>
  <si>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</si>
  <si>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</si>
  <si>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</si>
  <si>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</si>
  <si>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</si>
  <si>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</si>
  <si>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</si>
  <si>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</si>
  <si>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</si>
  <si>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</si>
  <si>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</si>
  <si>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</si>
  <si>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</si>
  <si>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</si>
  <si>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</si>
  <si>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</si>
  <si>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</si>
  <si>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</si>
  <si>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</si>
  <si>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</si>
  <si>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</si>
  <si>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</si>
  <si>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</si>
  <si>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</si>
  <si>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</si>
  <si>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</si>
  <si>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</si>
  <si>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</si>
  <si>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</si>
  <si>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</si>
  <si>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</si>
  <si>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</si>
  <si>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</si>
  <si>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</si>
  <si>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</si>
  <si>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</si>
  <si>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</si>
  <si>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</si>
  <si>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</si>
  <si>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</si>
  <si>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</si>
  <si>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</si>
  <si>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</si>
  <si>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</si>
  <si>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</si>
  <si>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</si>
  <si>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</si>
  <si>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</si>
  <si>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</si>
  <si>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</si>
  <si>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</si>
  <si>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</si>
  <si>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</si>
  <si>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</si>
  <si>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</si>
  <si>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</si>
  <si>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</si>
  <si>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</si>
  <si>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</si>
  <si>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</si>
  <si>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</si>
  <si>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</si>
  <si>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</si>
  <si>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</si>
  <si>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</si>
  <si>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</si>
  <si>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</si>
  <si>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</si>
  <si>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</si>
  <si>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</si>
  <si>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</si>
  <si>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</si>
  <si>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</si>
  <si>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</si>
  <si>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</si>
  <si>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</si>
  <si>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</si>
  <si>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</si>
  <si>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</si>
  <si>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</si>
  <si>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</si>
  <si>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</si>
  <si>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</si>
  <si>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</si>
  <si>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</si>
  <si>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</si>
  <si>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</si>
  <si>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</si>
  <si>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</si>
  <si>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</si>
  <si>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</si>
  <si>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</si>
  <si>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</si>
  <si>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</si>
  <si>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</si>
  <si>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</si>
  <si>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</si>
  <si>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</si>
  <si>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</si>
  <si>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</si>
  <si>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</si>
  <si>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</si>
  <si>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</si>
  <si>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</si>
  <si>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</si>
  <si>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</si>
  <si>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</si>
  <si>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</si>
  <si>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</si>
  <si>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</si>
  <si>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</si>
  <si>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</si>
  <si>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</si>
  <si>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</si>
  <si>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</si>
  <si>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</si>
  <si>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</si>
  <si>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</si>
  <si>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</si>
  <si>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</si>
  <si>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</si>
  <si>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</si>
  <si>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</si>
  <si>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</si>
  <si>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</si>
  <si>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</si>
  <si>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</si>
  <si>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</si>
  <si>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</si>
  <si>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</si>
  <si>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</si>
  <si>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</si>
  <si>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</si>
  <si>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</si>
  <si>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</si>
  <si>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</si>
  <si>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</si>
  <si>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</si>
  <si>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</si>
  <si>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</si>
  <si>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</si>
  <si>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</si>
  <si>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</si>
  <si>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</si>
  <si>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</si>
  <si>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</si>
  <si>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</si>
  <si>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</si>
  <si>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</si>
  <si>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</si>
  <si>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</si>
  <si>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</si>
  <si>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</si>
  <si>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</si>
  <si>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</si>
  <si>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</si>
  <si>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</si>
  <si>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</si>
  <si>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</si>
  <si>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</si>
  <si>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</si>
  <si>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</si>
  <si>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</si>
  <si>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</si>
  <si>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</si>
  <si>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</si>
  <si>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</si>
  <si>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</si>
  <si>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</si>
  <si>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</si>
  <si>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</si>
  <si>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</si>
  <si>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</si>
  <si>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</si>
  <si>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</si>
  <si>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</si>
  <si>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</si>
  <si>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</si>
  <si>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</si>
  <si>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</si>
  <si>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</si>
  <si>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</si>
  <si>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</si>
  <si>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</si>
  <si>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</si>
  <si>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</si>
  <si>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</si>
  <si>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</si>
  <si>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</si>
  <si>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</si>
  <si>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</si>
  <si>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</si>
  <si>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</si>
  <si>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</si>
  <si>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</si>
  <si>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</si>
  <si>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</si>
  <si>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</si>
  <si>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</si>
  <si>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</si>
  <si>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</si>
  <si>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</si>
  <si>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</si>
  <si>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</si>
  <si>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</si>
  <si>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</si>
  <si>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</si>
  <si>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</si>
  <si>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</si>
  <si>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</si>
  <si>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</si>
  <si>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</si>
  <si>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</si>
  <si>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</si>
  <si>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</si>
  <si>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</si>
  <si>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</si>
  <si>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</si>
  <si>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</si>
  <si>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</si>
  <si>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</si>
  <si>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</si>
  <si>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</si>
  <si>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</si>
  <si>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</si>
  <si>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</si>
  <si>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</si>
  <si>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</si>
  <si>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</si>
  <si>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</si>
  <si>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</si>
  <si>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</si>
  <si>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</si>
  <si>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</si>
  <si>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</si>
  <si>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</si>
  <si>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</si>
  <si>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</si>
  <si>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</si>
  <si>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</si>
  <si>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</si>
  <si>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</si>
  <si>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</si>
  <si>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</si>
  <si>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</si>
  <si>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</si>
  <si>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</si>
  <si>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</si>
  <si>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</si>
  <si>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</si>
  <si>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</si>
  <si>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</si>
  <si>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</si>
  <si>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</si>
  <si>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</si>
  <si>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</si>
  <si>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</si>
  <si>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</si>
  <si>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</si>
  <si>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</si>
  <si>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</si>
  <si>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</si>
  <si>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</si>
  <si>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</si>
  <si>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</si>
  <si>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</si>
  <si>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</si>
  <si>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</si>
  <si>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</si>
  <si>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</si>
  <si>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</si>
  <si>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</si>
  <si>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</si>
  <si>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</si>
  <si>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</si>
  <si>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</si>
  <si>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</si>
  <si>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</si>
  <si>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</si>
  <si>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</si>
  <si>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</si>
  <si>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</si>
  <si>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</si>
  <si>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</si>
  <si>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</si>
  <si>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</si>
  <si>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</si>
  <si>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</si>
  <si>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</si>
  <si>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</si>
  <si>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</si>
  <si>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</si>
  <si>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</si>
  <si>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</si>
  <si>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</si>
  <si>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</si>
  <si>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</si>
  <si>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</si>
  <si>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</si>
  <si>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</si>
  <si>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</si>
  <si>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</si>
  <si>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</si>
  <si>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</si>
  <si>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</si>
  <si>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</si>
  <si>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</si>
  <si>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</si>
  <si>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</si>
  <si>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</si>
  <si>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</si>
  <si>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</si>
  <si>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</si>
  <si>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</si>
  <si>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</si>
  <si>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</si>
  <si>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</si>
  <si>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</si>
  <si>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</si>
  <si>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</si>
  <si>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</si>
  <si>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</si>
  <si>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</si>
  <si>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</si>
  <si>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</si>
  <si>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</si>
  <si>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</si>
  <si>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</si>
  <si>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</si>
  <si>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</si>
  <si>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</si>
  <si>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</si>
  <si>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</si>
  <si>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</si>
  <si>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</si>
  <si>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</si>
  <si>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</si>
  <si>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</si>
  <si>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</si>
  <si>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</si>
  <si>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</si>
  <si>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</si>
  <si>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</si>
  <si>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</si>
  <si>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</si>
  <si>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</si>
  <si>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</si>
  <si>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</si>
  <si>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</si>
  <si>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</si>
  <si>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</si>
  <si>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</si>
  <si>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</si>
  <si>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</si>
  <si>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</si>
  <si>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</si>
  <si>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</si>
  <si>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</si>
  <si>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</si>
  <si>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</si>
  <si>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</si>
  <si>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</si>
  <si>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</si>
  <si>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</si>
  <si>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</si>
  <si>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</si>
  <si>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</si>
  <si>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</si>
  <si>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</si>
  <si>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</si>
  <si>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</si>
  <si>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</si>
  <si>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</si>
  <si>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</si>
  <si>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</si>
  <si>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</si>
  <si>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</si>
  <si>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</si>
  <si>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</si>
  <si>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</si>
  <si>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</si>
  <si>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</si>
  <si>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</si>
  <si>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</si>
  <si>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</si>
  <si>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</si>
  <si>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</si>
  <si>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</si>
  <si>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</si>
  <si>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</si>
  <si>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</si>
  <si>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</si>
  <si>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</si>
  <si>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</si>
  <si>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</si>
  <si>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</si>
  <si>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</si>
  <si>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</si>
  <si>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</si>
  <si>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</si>
  <si>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</si>
  <si>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</si>
  <si>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</si>
  <si>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</si>
  <si>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</si>
  <si>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</si>
  <si>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</si>
  <si>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</si>
  <si>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</si>
  <si>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</si>
  <si>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</si>
  <si>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</si>
  <si>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</si>
  <si>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</si>
  <si>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</si>
  <si>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</si>
  <si>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</si>
  <si>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</si>
  <si>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</si>
  <si>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</si>
  <si>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</si>
  <si>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</si>
  <si>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</si>
  <si>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</si>
  <si>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</si>
  <si>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</si>
  <si>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</si>
  <si>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</si>
  <si>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</si>
  <si>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</si>
  <si>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</si>
  <si>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</si>
  <si>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</si>
  <si>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</si>
  <si>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</si>
  <si>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</si>
  <si>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</si>
  <si>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</si>
  <si>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</si>
  <si>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</si>
  <si>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</si>
  <si>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</si>
  <si>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</si>
  <si>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</si>
  <si>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</si>
  <si>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</si>
  <si>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</si>
  <si>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</si>
  <si>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</si>
  <si>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</si>
  <si>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</si>
  <si>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</si>
  <si>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</si>
  <si>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</si>
  <si>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</si>
  <si>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</si>
  <si>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</si>
  <si>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</si>
  <si>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</si>
  <si>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</si>
  <si>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</si>
  <si>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</si>
  <si>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</si>
  <si>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</si>
  <si>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</si>
  <si>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</si>
  <si>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</si>
  <si>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</si>
  <si>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</si>
  <si>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</si>
  <si>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</si>
  <si>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</si>
  <si>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</si>
  <si>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</si>
  <si>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</si>
  <si>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</si>
  <si>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</si>
  <si>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</si>
  <si>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</si>
  <si>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</si>
  <si>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</si>
  <si>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</si>
  <si>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</si>
  <si>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</si>
  <si>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</si>
  <si>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</si>
  <si>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</si>
  <si>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</si>
  <si>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</si>
  <si>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</si>
  <si>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</si>
  <si>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</si>
  <si>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</si>
  <si>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</si>
  <si>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</si>
  <si>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</si>
  <si>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</si>
  <si>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</si>
  <si>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</si>
  <si>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</si>
  <si>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</si>
  <si>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</si>
  <si>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</si>
  <si>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</si>
  <si>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</si>
  <si>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</si>
  <si>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</si>
  <si>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</si>
  <si>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</si>
  <si>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</si>
  <si>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</si>
  <si>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</si>
  <si>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</si>
  <si>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</si>
  <si>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</si>
  <si>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</si>
  <si>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</si>
  <si>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</si>
  <si>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</si>
  <si>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</si>
  <si>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</si>
  <si>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</si>
  <si>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</si>
  <si>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</si>
  <si>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</si>
  <si>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</si>
  <si>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</si>
  <si>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</si>
  <si>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</si>
  <si>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</si>
  <si>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</si>
  <si>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</si>
  <si>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</si>
  <si>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</si>
  <si>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</si>
  <si>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</si>
  <si>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</si>
  <si>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</si>
  <si>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</si>
  <si>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</si>
  <si>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</si>
  <si>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</si>
  <si>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</si>
  <si>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</si>
  <si>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</si>
  <si>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</si>
  <si>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</si>
  <si>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</si>
  <si>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</si>
  <si>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</si>
  <si>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</si>
  <si>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</si>
  <si>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</si>
  <si>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</si>
  <si>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</si>
  <si>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</si>
  <si>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</si>
  <si>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</si>
  <si>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</si>
  <si>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</si>
  <si>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</si>
  <si>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</si>
  <si>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</si>
  <si>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</si>
  <si>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</si>
  <si>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</si>
  <si>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</si>
  <si>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</si>
  <si>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</si>
  <si>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</si>
  <si>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</si>
  <si>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</si>
  <si>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</si>
  <si>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</si>
  <si>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</si>
  <si>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</si>
  <si>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</si>
  <si>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</si>
  <si>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</si>
  <si>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</si>
  <si>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</si>
  <si>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</si>
  <si>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</si>
  <si>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</si>
  <si>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</si>
  <si>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</si>
  <si>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</si>
  <si>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</si>
  <si>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</si>
  <si>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</si>
  <si>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</si>
  <si>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</si>
  <si>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</si>
  <si>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</si>
  <si>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</si>
  <si>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</si>
  <si>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</si>
  <si>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</si>
  <si>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</si>
  <si>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</si>
  <si>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</si>
  <si>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</si>
  <si>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</si>
  <si>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</si>
  <si>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</si>
  <si>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</si>
  <si>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</si>
  <si>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</si>
  <si>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</si>
  <si>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</si>
  <si>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</si>
  <si>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</si>
  <si>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</si>
  <si>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</si>
  <si>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</si>
  <si>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</si>
  <si>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</si>
  <si>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</si>
  <si>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</si>
  <si>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</si>
  <si>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</si>
  <si>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</si>
  <si>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</si>
  <si>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</si>
  <si>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</si>
  <si>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</si>
  <si>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</si>
  <si>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</si>
  <si>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</si>
  <si>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</si>
  <si>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</si>
  <si>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</si>
  <si>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</si>
  <si>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</si>
  <si>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</si>
  <si>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</si>
  <si>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</si>
  <si>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</si>
  <si>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</si>
  <si>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</si>
  <si>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</si>
  <si>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</si>
  <si>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</si>
  <si>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</si>
  <si>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</si>
  <si>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</si>
  <si>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</si>
  <si>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</si>
  <si>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</si>
  <si>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</si>
  <si>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</si>
  <si>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</si>
  <si>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</si>
  <si>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</si>
  <si>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</si>
  <si>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</si>
  <si>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</si>
  <si>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</si>
  <si>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</si>
  <si>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</si>
  <si>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</si>
  <si>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</si>
  <si>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</si>
  <si>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</si>
  <si>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</si>
  <si>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</si>
  <si>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</si>
  <si>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</si>
  <si>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</si>
  <si>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</si>
  <si>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</si>
  <si>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</si>
  <si>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</si>
  <si>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</si>
  <si>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</si>
  <si>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</si>
  <si>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</si>
  <si>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</si>
  <si>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</si>
  <si>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</si>
  <si>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</si>
  <si>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</si>
  <si>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</si>
  <si>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</si>
  <si>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</si>
  <si>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</si>
  <si>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</si>
  <si>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</si>
  <si>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</si>
  <si>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</si>
  <si>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</si>
  <si>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</si>
  <si>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</si>
  <si>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</si>
  <si>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</si>
  <si>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</si>
  <si>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</si>
  <si>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</si>
  <si>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</si>
  <si>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</si>
  <si>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</si>
  <si>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</si>
  <si>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</si>
  <si>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</si>
  <si>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</si>
  <si>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</si>
  <si>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</si>
  <si>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</si>
  <si>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</si>
  <si>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</si>
  <si>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</si>
  <si>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</si>
  <si>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</si>
  <si>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</si>
  <si>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</si>
  <si>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</si>
  <si>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</si>
  <si>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</si>
  <si>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</si>
  <si>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</si>
  <si>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</si>
  <si>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</si>
  <si>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</si>
  <si>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</si>
  <si>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</si>
  <si>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</si>
  <si>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</si>
  <si>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</si>
  <si>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</si>
  <si>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</si>
  <si>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</si>
  <si>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</si>
  <si>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</si>
  <si>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</si>
  <si>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</si>
  <si>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</si>
  <si>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</si>
  <si>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</si>
  <si>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</si>
  <si>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</si>
  <si>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</si>
  <si>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</si>
  <si>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</si>
  <si>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</si>
  <si>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</si>
  <si>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</si>
  <si>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</si>
  <si>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</si>
  <si>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</si>
  <si>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</si>
  <si>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</si>
  <si>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</si>
  <si>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</si>
  <si>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</si>
  <si>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</si>
  <si>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</si>
  <si>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</si>
  <si>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</si>
  <si>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</si>
  <si>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</si>
  <si>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</si>
  <si>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</si>
  <si>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</si>
  <si>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</si>
  <si>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</si>
  <si>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</si>
  <si>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</si>
  <si>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</si>
  <si>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</si>
  <si>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</si>
  <si>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</si>
  <si>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</si>
  <si>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</si>
  <si>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</si>
  <si>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</si>
  <si>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</si>
  <si>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</si>
  <si>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</si>
  <si>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</si>
  <si>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</si>
  <si>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</si>
  <si>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</si>
  <si>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</si>
  <si>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</si>
  <si>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</si>
  <si>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</si>
  <si>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</si>
  <si>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</si>
  <si>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</si>
  <si>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</si>
  <si>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</si>
  <si>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</si>
  <si>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</si>
  <si>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</si>
  <si>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</si>
  <si>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</si>
  <si>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</si>
  <si>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</si>
  <si>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</si>
  <si>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</si>
  <si>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</si>
  <si>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</si>
  <si>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</si>
  <si>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</si>
  <si>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</si>
  <si>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</si>
  <si>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</si>
  <si>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</si>
  <si>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</si>
  <si>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</si>
  <si>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</si>
  <si>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</si>
  <si>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</si>
  <si>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</si>
  <si>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</si>
  <si>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</si>
  <si>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</si>
  <si>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</si>
  <si>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</si>
  <si>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</si>
  <si>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</si>
  <si>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</si>
  <si>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</si>
  <si>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</si>
  <si>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</si>
  <si>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</si>
  <si>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</si>
  <si>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</si>
  <si>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</si>
  <si>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</si>
  <si>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</si>
  <si>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</si>
  <si>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</si>
  <si>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</si>
  <si>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</si>
  <si>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</si>
  <si>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</si>
  <si>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</si>
  <si>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</si>
  <si>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</si>
  <si>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</si>
  <si>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</si>
  <si>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</si>
  <si>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</si>
  <si>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</si>
  <si>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</si>
  <si>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</si>
  <si>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</si>
  <si>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</si>
  <si>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</si>
  <si>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</si>
  <si>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</si>
  <si>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</si>
  <si>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</si>
  <si>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</si>
  <si>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</si>
  <si>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</si>
  <si>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</si>
  <si>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</si>
  <si>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</si>
  <si>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</si>
  <si>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</si>
  <si>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</si>
  <si>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</si>
  <si>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</si>
  <si>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</si>
  <si>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</si>
  <si>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</si>
  <si>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</si>
  <si>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</si>
  <si>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</si>
  <si>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</si>
  <si>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</si>
  <si>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</si>
  <si>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</si>
  <si>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</si>
  <si>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</si>
  <si>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</si>
  <si>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</si>
  <si>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</si>
  <si>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</si>
  <si>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</si>
  <si>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</si>
  <si>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</si>
  <si>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</si>
  <si>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</si>
  <si>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</si>
  <si>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</si>
  <si>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</si>
  <si>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</si>
  <si>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</si>
  <si>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</si>
  <si>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</si>
  <si>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</si>
  <si>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</si>
  <si>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</si>
  <si>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</si>
  <si>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</si>
  <si>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</si>
  <si>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</si>
  <si>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</si>
  <si>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</si>
  <si>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</si>
  <si>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</si>
  <si>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</si>
  <si>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</si>
  <si>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</si>
  <si>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</si>
  <si>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</si>
  <si>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</si>
  <si>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</si>
  <si>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</si>
  <si>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</si>
  <si>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</si>
  <si>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</si>
  <si>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</si>
  <si>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</si>
  <si>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</si>
  <si>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</si>
  <si>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</si>
  <si>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</si>
  <si>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</si>
  <si>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</si>
  <si>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</si>
  <si>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</si>
  <si>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</si>
  <si>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</si>
  <si>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</si>
  <si>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</si>
  <si>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</si>
  <si>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</si>
  <si>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</si>
  <si>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</si>
  <si>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</si>
  <si>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</si>
  <si>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</si>
  <si>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</si>
  <si>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</si>
  <si>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</si>
  <si>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</si>
  <si>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</si>
  <si>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</si>
  <si>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</si>
  <si>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</si>
  <si>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</si>
  <si>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</si>
  <si>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</si>
  <si>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</si>
  <si>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</si>
  <si>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</si>
  <si>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</si>
  <si>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</si>
  <si>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</si>
  <si>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</si>
  <si>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</si>
  <si>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</si>
  <si>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</si>
  <si>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</si>
  <si>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</si>
  <si>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</si>
  <si>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</si>
  <si>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</si>
  <si>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</si>
  <si>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</si>
  <si>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</si>
  <si>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</si>
  <si>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</si>
  <si>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</si>
  <si>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</si>
  <si>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</si>
  <si>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</si>
  <si>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</si>
  <si>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</si>
  <si>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</si>
  <si>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</si>
  <si>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</si>
  <si>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</si>
  <si>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</si>
  <si>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</si>
  <si>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</si>
  <si>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</si>
  <si>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</si>
  <si>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</si>
  <si>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</si>
  <si>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</si>
  <si>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</si>
  <si>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</si>
  <si>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</si>
  <si>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</si>
  <si>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</si>
  <si>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</si>
  <si>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</si>
  <si>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</si>
  <si>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</si>
  <si>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</si>
  <si>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</si>
  <si>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</si>
  <si>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</si>
  <si>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</si>
  <si>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</si>
  <si>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</si>
  <si>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</si>
  <si>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</si>
  <si>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</si>
  <si>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</si>
  <si>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</si>
  <si>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</si>
  <si>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</si>
  <si>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</si>
  <si>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</si>
  <si>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</si>
  <si>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</si>
  <si>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</si>
  <si>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</si>
  <si>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</si>
  <si>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</si>
  <si>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</si>
  <si>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</si>
  <si>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</si>
  <si>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</si>
  <si>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</si>
  <si>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</si>
  <si>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</si>
  <si>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</si>
  <si>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</si>
  <si>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</si>
  <si>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</si>
  <si>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</si>
  <si>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</si>
  <si>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</si>
  <si>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</si>
  <si>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</si>
  <si>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</si>
  <si>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</si>
  <si>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</si>
  <si>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</si>
  <si>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</si>
  <si>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</si>
  <si>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</si>
  <si>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</si>
  <si>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</si>
  <si>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</si>
  <si>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</si>
  <si>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</si>
  <si>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</si>
  <si>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</si>
  <si>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</si>
  <si>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</si>
  <si>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</si>
  <si>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</si>
  <si>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</si>
  <si>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</si>
  <si>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</si>
  <si>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</si>
  <si>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</si>
  <si>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</si>
  <si>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</si>
  <si>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</si>
  <si>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</si>
  <si>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</si>
  <si>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</si>
  <si>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</si>
  <si>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</si>
  <si>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</si>
  <si>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</si>
  <si>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</si>
  <si>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</si>
  <si>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</si>
  <si>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</si>
  <si>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</si>
  <si>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</si>
  <si>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</si>
  <si>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</si>
  <si>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</si>
  <si>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</si>
  <si>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</si>
  <si>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</si>
  <si>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</si>
  <si>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</si>
  <si>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</si>
  <si>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</si>
  <si>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</si>
  <si>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</si>
  <si>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</si>
  <si>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</si>
  <si>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</si>
  <si>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</si>
  <si>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</si>
  <si>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</si>
  <si>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</si>
  <si>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</si>
  <si>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</si>
  <si>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</si>
  <si>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</si>
  <si>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</si>
  <si>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</si>
  <si>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</si>
  <si>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</si>
  <si>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</si>
  <si>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</si>
  <si>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</si>
  <si>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</si>
  <si>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</si>
  <si>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</si>
  <si>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</si>
  <si>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</si>
  <si>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</si>
  <si>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</si>
  <si>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</si>
  <si>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</si>
  <si>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</si>
  <si>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</si>
  <si>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</si>
  <si>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</si>
  <si>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</si>
  <si>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</si>
  <si>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</si>
  <si>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</si>
  <si>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</si>
  <si>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</si>
  <si>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</si>
  <si>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</si>
  <si>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</si>
  <si>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</si>
  <si>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</si>
  <si>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</si>
  <si>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</si>
  <si>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</si>
  <si>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</si>
  <si>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</si>
  <si>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</si>
  <si>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</si>
  <si>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</si>
  <si>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</si>
  <si>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</si>
  <si>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</si>
  <si>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</si>
  <si>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</si>
  <si>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</si>
  <si>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</si>
  <si>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</si>
  <si>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</si>
  <si>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</si>
  <si>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</si>
  <si>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</si>
  <si>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</si>
  <si>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</si>
  <si>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</si>
  <si>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</si>
  <si>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</si>
  <si>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</si>
  <si>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</si>
  <si>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</si>
  <si>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</si>
  <si>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</si>
  <si>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</si>
  <si>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</si>
  <si>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</si>
  <si>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</si>
  <si>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</si>
  <si>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</si>
  <si>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</si>
  <si>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</si>
  <si>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</si>
  <si>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</si>
  <si>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</si>
  <si>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</si>
  <si>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</si>
  <si>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</si>
  <si>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</si>
  <si>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</si>
  <si>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</si>
  <si>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</si>
  <si>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</si>
  <si>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</si>
  <si>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</si>
  <si>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</si>
  <si>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</si>
  <si>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</si>
  <si>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</si>
  <si>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</si>
  <si>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</si>
  <si>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</si>
  <si>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</si>
  <si>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</si>
  <si>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</si>
  <si>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</si>
  <si>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</si>
  <si>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</si>
  <si>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</si>
  <si>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</si>
  <si>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</si>
  <si>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</si>
  <si>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</si>
  <si>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</si>
  <si>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</si>
  <si>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</si>
  <si>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</si>
  <si>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</si>
  <si>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</si>
  <si>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</si>
  <si>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</si>
  <si>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</si>
  <si>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</si>
  <si>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</si>
  <si>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</si>
  <si>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</si>
  <si>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</si>
  <si>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</si>
  <si>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</si>
  <si>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</si>
  <si>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</si>
  <si>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</si>
  <si>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</si>
  <si>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</si>
  <si>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</si>
  <si>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</si>
  <si>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</si>
  <si>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</si>
  <si>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</si>
  <si>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</si>
  <si>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</si>
  <si>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</si>
  <si>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</si>
  <si>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</si>
  <si>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</si>
  <si>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</si>
  <si>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</si>
  <si>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</si>
  <si>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</si>
  <si>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</si>
  <si>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</si>
  <si>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</si>
  <si>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</si>
  <si>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</si>
  <si>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</si>
  <si>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</si>
  <si>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</si>
  <si>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</si>
  <si>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</si>
  <si>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</si>
  <si>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</si>
  <si>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</si>
  <si>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</si>
  <si>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</si>
  <si>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</si>
  <si>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</si>
  <si>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</si>
  <si>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</si>
  <si>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</si>
  <si>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</si>
  <si>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</si>
  <si>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</si>
  <si>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</si>
  <si>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</si>
  <si>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</si>
  <si>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</si>
  <si>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</si>
  <si>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</si>
  <si>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</si>
  <si>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</si>
  <si>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</si>
  <si>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</si>
  <si>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</si>
  <si>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</si>
  <si>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</si>
  <si>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</si>
  <si>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</si>
  <si>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</si>
  <si>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</si>
  <si>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</si>
  <si>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</si>
  <si>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</si>
  <si>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</si>
  <si>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</si>
  <si>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</si>
  <si>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</si>
  <si>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</si>
  <si>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</si>
  <si>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</si>
  <si>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</si>
  <si>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</si>
  <si>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</si>
  <si>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</si>
  <si>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</si>
  <si>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</si>
  <si>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</si>
  <si>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</si>
  <si>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</si>
  <si>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</si>
  <si>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</si>
  <si>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</si>
  <si>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</si>
  <si>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</si>
  <si>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</si>
  <si>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</si>
  <si>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</si>
  <si>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</si>
  <si>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</si>
  <si>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</si>
  <si>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</si>
  <si>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</si>
  <si>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</si>
  <si>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</si>
  <si>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</si>
  <si>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</si>
  <si>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</si>
  <si>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</si>
  <si>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</si>
  <si>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</si>
  <si>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</si>
  <si>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</si>
  <si>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</si>
  <si>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</si>
  <si>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</si>
  <si>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</si>
  <si>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</si>
  <si>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</si>
  <si>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</si>
  <si>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</si>
  <si>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</si>
  <si>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</si>
  <si>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</si>
  <si>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</si>
  <si>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</si>
  <si>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</si>
  <si>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</si>
  <si>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</si>
  <si>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</si>
  <si>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</si>
  <si>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</si>
  <si>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</si>
  <si>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</si>
  <si>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</si>
  <si>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</si>
  <si>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</si>
  <si>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</si>
  <si>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</si>
  <si>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</si>
  <si>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</si>
  <si>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</si>
  <si>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</si>
  <si>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</si>
  <si>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</si>
  <si>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</si>
  <si>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</si>
  <si>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</si>
  <si>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</si>
  <si>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</si>
  <si>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</si>
  <si>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</si>
  <si>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</si>
  <si>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</si>
  <si>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</si>
  <si>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</si>
  <si>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</si>
  <si>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</si>
  <si>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</si>
  <si>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</si>
  <si>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</si>
  <si>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</si>
  <si>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</si>
  <si>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</si>
  <si>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</si>
  <si>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</si>
  <si>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</si>
  <si>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</si>
  <si>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</si>
  <si>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</si>
  <si>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</si>
  <si>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</si>
  <si>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</si>
  <si>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</si>
  <si>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</si>
  <si>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</si>
  <si>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</si>
  <si>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</si>
  <si>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</si>
  <si>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</si>
  <si>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</si>
  <si>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</si>
  <si>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</si>
  <si>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</si>
  <si>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</si>
  <si>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</si>
  <si>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</si>
  <si>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</si>
  <si>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</si>
  <si>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</si>
  <si>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</si>
  <si>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</si>
  <si>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</si>
  <si>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</si>
  <si>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</si>
  <si>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</si>
  <si>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</si>
  <si>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</si>
  <si>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</si>
  <si>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</si>
  <si>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</si>
  <si>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</si>
  <si>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</si>
  <si>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</si>
  <si>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</si>
  <si>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</si>
  <si>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</si>
  <si>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</si>
  <si>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</si>
  <si>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</si>
  <si>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</si>
  <si>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</si>
  <si>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</si>
  <si>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</si>
  <si>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</si>
  <si>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</si>
  <si>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</si>
  <si>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</si>
  <si>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</si>
  <si>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</si>
  <si>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</si>
  <si>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</si>
  <si>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</si>
  <si>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</si>
  <si>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</si>
  <si>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</si>
  <si>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</si>
  <si>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</si>
  <si>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</si>
  <si>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</si>
  <si>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</si>
  <si>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</si>
  <si>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</si>
  <si>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</si>
  <si>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</si>
  <si>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</si>
  <si>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</si>
  <si>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</si>
  <si>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</si>
  <si>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</si>
  <si>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</si>
  <si>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</si>
  <si>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</si>
  <si>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</si>
  <si>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</si>
  <si>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</si>
  <si>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</si>
  <si>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</si>
  <si>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</si>
  <si>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</si>
  <si>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</si>
  <si>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</si>
  <si>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</si>
  <si>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</si>
  <si>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</si>
  <si>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</si>
  <si>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</si>
  <si>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</si>
  <si>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</si>
  <si>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</si>
  <si>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</si>
  <si>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</si>
  <si>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</si>
  <si>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</si>
  <si>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</si>
  <si>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</si>
  <si>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</si>
  <si>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</si>
  <si>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</si>
  <si>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</si>
  <si>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</si>
  <si>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</si>
  <si>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</si>
  <si>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</si>
  <si>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</si>
  <si>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</si>
  <si>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</si>
  <si>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</si>
  <si>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</si>
  <si>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</si>
  <si>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</si>
  <si>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</si>
  <si>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</si>
  <si>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</si>
  <si>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</si>
  <si>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</si>
  <si>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</si>
  <si>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</si>
  <si>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</si>
  <si>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</si>
  <si>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</si>
  <si>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</si>
  <si>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</si>
  <si>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</si>
  <si>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</si>
  <si>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</si>
  <si>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</si>
  <si>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</si>
  <si>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</si>
  <si>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</si>
  <si>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</si>
  <si>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</si>
  <si>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</si>
  <si>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</si>
  <si>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</si>
  <si>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</si>
  <si>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</si>
  <si>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</si>
  <si>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</si>
  <si>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</si>
  <si>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</si>
  <si>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</si>
  <si>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</si>
  <si>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</si>
  <si>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</si>
  <si>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</si>
  <si>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</si>
  <si>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</si>
  <si>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</si>
  <si>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</si>
  <si>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</si>
  <si>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</si>
  <si>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</si>
  <si>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</si>
  <si>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</si>
  <si>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</si>
  <si>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</si>
  <si>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</si>
  <si>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</si>
  <si>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</si>
  <si>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</si>
  <si>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</si>
  <si>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</si>
  <si>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</si>
  <si>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</si>
  <si>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</si>
  <si>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</si>
  <si>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</si>
  <si>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</si>
  <si>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</si>
  <si>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</si>
  <si>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</si>
  <si>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</si>
  <si>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</si>
  <si>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</si>
  <si>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</si>
  <si>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</si>
  <si>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</si>
  <si>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</si>
  <si>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</si>
  <si>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</si>
  <si>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</si>
  <si>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</si>
  <si>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</si>
  <si>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</si>
  <si>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</si>
  <si>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</si>
  <si>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</si>
  <si>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</si>
  <si>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</si>
  <si>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</si>
  <si>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</si>
  <si>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</si>
  <si>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</si>
  <si>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</si>
  <si>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</si>
  <si>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</si>
  <si>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</si>
  <si>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</si>
  <si>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</si>
  <si>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</si>
  <si>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</si>
  <si>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</si>
  <si>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</si>
  <si>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</si>
  <si>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</si>
  <si>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</si>
  <si>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</si>
  <si>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</si>
  <si>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</si>
  <si>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</si>
  <si>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</si>
  <si>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</si>
  <si>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</si>
  <si>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</si>
  <si>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</si>
  <si>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</si>
  <si>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</si>
  <si>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</si>
  <si>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</si>
  <si>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</si>
  <si>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</si>
  <si>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</si>
  <si>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</si>
  <si>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</si>
  <si>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</si>
  <si>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</si>
  <si>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</si>
  <si>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</si>
  <si>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</si>
  <si>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</si>
  <si>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</si>
  <si>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</si>
  <si>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</si>
  <si>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</si>
  <si>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</si>
  <si>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</si>
  <si>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</si>
  <si>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</si>
  <si>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</si>
  <si>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</si>
  <si>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</si>
  <si>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</si>
  <si>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</si>
  <si>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</si>
  <si>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</si>
  <si>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</si>
  <si>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</si>
  <si>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</si>
  <si>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</si>
  <si>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</si>
  <si>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</si>
  <si>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</si>
  <si>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</si>
  <si>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</si>
  <si>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</si>
  <si>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</si>
  <si>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</si>
  <si>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</si>
  <si>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</si>
  <si>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</si>
  <si>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</si>
  <si>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</si>
  <si>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</si>
  <si>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</si>
  <si>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</si>
  <si>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</si>
  <si>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</si>
  <si>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</si>
  <si>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</si>
  <si>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</si>
  <si>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</si>
  <si>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</si>
  <si>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</si>
  <si>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</si>
  <si>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</si>
  <si>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</si>
  <si>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</si>
  <si>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</si>
  <si>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</si>
  <si>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</si>
  <si>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</si>
  <si>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</si>
  <si>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</si>
  <si>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</si>
  <si>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</si>
  <si>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</si>
  <si>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</si>
  <si>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</si>
  <si>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</si>
  <si>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</si>
  <si>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</si>
  <si>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</si>
  <si>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</si>
  <si>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</si>
  <si>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</si>
  <si>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</si>
  <si>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</si>
  <si>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</si>
  <si>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</si>
  <si>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</si>
  <si>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</si>
  <si>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</si>
  <si>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</si>
  <si>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</si>
  <si>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</si>
  <si>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</si>
  <si>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</si>
  <si>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</si>
  <si>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</si>
  <si>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</si>
  <si>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</si>
  <si>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</si>
  <si>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</si>
  <si>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</si>
  <si>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</si>
  <si>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</si>
  <si>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</si>
  <si>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</si>
  <si>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</si>
  <si>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</si>
  <si>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</si>
  <si>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</si>
  <si>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</si>
  <si>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</si>
  <si>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</si>
  <si>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</si>
  <si>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</si>
  <si>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</si>
  <si>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</si>
  <si>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</si>
  <si>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</si>
  <si>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</si>
  <si>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</si>
  <si>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</si>
  <si>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</si>
  <si>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</si>
  <si>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</si>
  <si>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</si>
  <si>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</si>
  <si>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</si>
  <si>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</si>
  <si>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</si>
  <si>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</si>
  <si>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</si>
  <si>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</si>
  <si>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</si>
  <si>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</si>
  <si>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</si>
  <si>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</si>
  <si>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</si>
  <si>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</si>
  <si>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</si>
  <si>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</si>
  <si>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</si>
  <si>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</si>
  <si>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</si>
  <si>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</si>
  <si>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</si>
  <si>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</si>
  <si>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</si>
  <si>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</si>
  <si>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</si>
  <si>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</si>
  <si>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</si>
  <si>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</si>
  <si>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</si>
  <si>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</si>
  <si>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</si>
  <si>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</si>
  <si>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</si>
  <si>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</si>
  <si>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</si>
  <si>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</si>
  <si>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</si>
  <si>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</si>
  <si>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</si>
  <si>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</si>
  <si>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</si>
  <si>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</si>
  <si>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</si>
  <si>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</si>
  <si>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</si>
  <si>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</si>
  <si>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</si>
  <si>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</si>
  <si>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</si>
  <si>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</si>
  <si>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</si>
  <si>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</si>
  <si>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</si>
  <si>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</si>
  <si>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</si>
  <si>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</si>
  <si>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</si>
  <si>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</si>
  <si>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</si>
  <si>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</si>
  <si>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</si>
  <si>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</si>
  <si>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</si>
  <si>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</si>
  <si>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</si>
  <si>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</si>
  <si>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</si>
  <si>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</si>
  <si>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</si>
  <si>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</si>
  <si>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</si>
  <si>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</si>
  <si>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</si>
  <si>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</si>
  <si>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</si>
  <si>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</si>
  <si>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</si>
  <si>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</si>
  <si>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</si>
  <si>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</si>
  <si>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</si>
  <si>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</si>
  <si>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</si>
  <si>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</si>
  <si>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</si>
  <si>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</si>
  <si>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</si>
  <si>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</si>
  <si>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</si>
  <si>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</si>
  <si>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</si>
  <si>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</si>
  <si>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</si>
  <si>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</si>
  <si>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</si>
  <si>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</si>
  <si>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</si>
  <si>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</si>
  <si>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</si>
  <si>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</si>
  <si>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</si>
  <si>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</si>
  <si>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</si>
  <si>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</si>
  <si>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</si>
  <si>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</si>
  <si>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</si>
  <si>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</si>
  <si>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</si>
  <si>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</si>
  <si>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</si>
  <si>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</si>
  <si>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</si>
  <si>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</si>
  <si>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</si>
  <si>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</si>
  <si>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</si>
  <si>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</si>
  <si>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</si>
  <si>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</si>
  <si>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</si>
  <si>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</si>
  <si>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</si>
  <si>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</si>
  <si>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</si>
  <si>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</si>
  <si>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</si>
  <si>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</si>
  <si>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</si>
  <si>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</si>
  <si>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</si>
  <si>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</si>
  <si>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</si>
  <si>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</si>
  <si>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</si>
  <si>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</si>
  <si>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</si>
  <si>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</si>
  <si>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</si>
  <si>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</si>
  <si>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</si>
  <si>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</si>
  <si>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</si>
  <si>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</si>
  <si>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</si>
  <si>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</si>
  <si>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</si>
  <si>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</si>
  <si>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</si>
  <si>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</si>
  <si>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</si>
  <si>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</si>
  <si>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</si>
  <si>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</si>
  <si>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</si>
  <si>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</si>
  <si>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</si>
  <si>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</si>
  <si>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</si>
  <si>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</si>
  <si>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</si>
  <si>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</si>
  <si>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</si>
  <si>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</si>
  <si>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</si>
  <si>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</si>
  <si>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</si>
  <si>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</si>
  <si>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</si>
  <si>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</si>
  <si>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</si>
  <si>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</si>
  <si>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</si>
  <si>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</si>
  <si>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</si>
  <si>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</si>
  <si>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</si>
  <si>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</si>
  <si>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</si>
  <si>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</si>
  <si>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</si>
  <si>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</si>
  <si>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</si>
  <si>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</si>
  <si>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</si>
  <si>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</si>
  <si>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</si>
  <si>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</si>
  <si>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</si>
  <si>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</si>
  <si>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</si>
  <si>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</si>
  <si>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</si>
  <si>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</si>
  <si>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</si>
  <si>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</si>
  <si>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</si>
  <si>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</si>
  <si>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</si>
  <si>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</si>
  <si>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</si>
  <si>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</si>
  <si>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</si>
  <si>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</si>
  <si>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</si>
  <si>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</si>
  <si>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</si>
  <si>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</si>
  <si>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</si>
  <si>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</si>
  <si>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</si>
  <si>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</si>
  <si>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</si>
  <si>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</si>
  <si>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</si>
  <si>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</si>
  <si>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</si>
  <si>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</si>
  <si>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</si>
  <si>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</si>
  <si>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</si>
  <si>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</si>
  <si>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</si>
  <si>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</si>
  <si>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</si>
  <si>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</si>
  <si>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</si>
  <si>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</si>
  <si>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</si>
  <si>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</si>
  <si>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</si>
  <si>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</si>
  <si>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</si>
  <si>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</si>
  <si>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</si>
  <si>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</si>
  <si>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</si>
  <si>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</si>
  <si>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</si>
  <si>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</si>
  <si>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</si>
  <si>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</si>
  <si>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</si>
  <si>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</si>
  <si>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</si>
  <si>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</si>
  <si>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</si>
  <si>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</si>
  <si>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</si>
  <si>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</si>
  <si>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</si>
  <si>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</si>
  <si>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</si>
  <si>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</si>
  <si>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</si>
  <si>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</si>
  <si>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</si>
  <si>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</si>
  <si>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</si>
  <si>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</si>
  <si>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</si>
  <si>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</si>
  <si>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</si>
  <si>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</si>
  <si>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</si>
  <si>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</si>
  <si>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</si>
  <si>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</si>
  <si>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</si>
  <si>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</si>
  <si>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</si>
  <si>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</si>
  <si>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</si>
  <si>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</si>
  <si>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</si>
  <si>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</si>
  <si>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</si>
  <si>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</si>
  <si>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</si>
  <si>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</si>
  <si>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</si>
  <si>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</si>
  <si>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</si>
  <si>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</si>
  <si>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</si>
  <si>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</si>
  <si>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</si>
  <si>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</si>
  <si>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</si>
  <si>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</si>
  <si>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</si>
  <si>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</si>
  <si>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</si>
  <si>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</si>
  <si>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</si>
  <si>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</si>
  <si>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</si>
  <si>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</si>
  <si>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</si>
  <si>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</si>
  <si>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</si>
  <si>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</si>
  <si>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</si>
  <si>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</si>
  <si>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</si>
  <si>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</si>
  <si>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</si>
  <si>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</si>
  <si>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</si>
  <si>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</si>
  <si>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</si>
  <si>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</si>
  <si>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</si>
  <si>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</si>
  <si>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</si>
  <si>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</si>
  <si>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</si>
  <si>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</si>
  <si>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</si>
  <si>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</si>
  <si>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</si>
  <si>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</si>
  <si>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</si>
  <si>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</si>
  <si>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</si>
  <si>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</si>
  <si>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</si>
  <si>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</si>
  <si>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</si>
  <si>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</si>
  <si>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</si>
  <si>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</si>
  <si>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</si>
  <si>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</si>
  <si>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</si>
  <si>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</si>
  <si>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</si>
  <si>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</si>
  <si>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</si>
  <si>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</si>
  <si>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</si>
  <si>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</si>
  <si>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</si>
  <si>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</si>
  <si>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</si>
  <si>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</si>
  <si>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</si>
  <si>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</si>
  <si>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</si>
  <si>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</si>
  <si>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</si>
  <si>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</si>
  <si>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</si>
  <si>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</si>
  <si>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</si>
  <si>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</si>
  <si>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</si>
  <si>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</si>
  <si>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</si>
  <si>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</si>
  <si>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</si>
  <si>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</si>
  <si>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</si>
  <si>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</si>
  <si>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</si>
  <si>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</si>
  <si>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</si>
  <si>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</si>
  <si>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</si>
  <si>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</si>
  <si>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</si>
  <si>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</si>
  <si>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</si>
  <si>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</si>
  <si>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</si>
  <si>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</si>
  <si>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</si>
  <si>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</si>
  <si>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</si>
  <si>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</si>
  <si>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</si>
  <si>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</si>
  <si>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</si>
  <si>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</si>
  <si>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</si>
  <si>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</si>
  <si>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</si>
  <si>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</si>
  <si>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</si>
  <si>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</si>
  <si>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</si>
  <si>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</si>
  <si>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</si>
  <si>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</si>
  <si>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</si>
  <si>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</si>
  <si>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</si>
  <si>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</si>
  <si>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</si>
  <si>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</si>
  <si>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</si>
  <si>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</si>
  <si>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</si>
  <si>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</si>
  <si>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</si>
  <si>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</si>
  <si>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</si>
  <si>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</si>
  <si>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</si>
  <si>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</si>
  <si>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</si>
  <si>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</si>
  <si>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</si>
  <si>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</si>
  <si>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</si>
  <si>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</si>
  <si>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</si>
  <si>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</si>
  <si>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</si>
  <si>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</si>
  <si>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</si>
  <si>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</si>
  <si>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</si>
  <si>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</si>
  <si>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</si>
  <si>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</si>
  <si>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</si>
  <si>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</si>
  <si>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</si>
  <si>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</si>
  <si>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</si>
  <si>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</si>
  <si>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</si>
  <si>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</si>
  <si>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</si>
  <si>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</si>
  <si>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</si>
  <si>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</si>
  <si>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</si>
  <si>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</si>
  <si>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</si>
  <si>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</si>
  <si>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</si>
  <si>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</si>
  <si>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</si>
  <si>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</si>
  <si>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</si>
  <si>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</si>
  <si>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</si>
  <si>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</si>
  <si>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</si>
  <si>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</si>
  <si>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</si>
  <si>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</si>
  <si>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</si>
  <si>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</si>
  <si>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</si>
  <si>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</si>
  <si>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</si>
  <si>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</si>
  <si>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</si>
  <si>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</si>
  <si>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</si>
  <si>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</si>
  <si>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</si>
  <si>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</si>
  <si>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</si>
  <si>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</si>
  <si>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</si>
  <si>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</si>
  <si>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</si>
  <si>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</si>
  <si>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</si>
  <si>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</si>
  <si>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</si>
  <si>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</si>
  <si>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</si>
  <si>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</si>
  <si>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</si>
  <si>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</si>
  <si>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</si>
  <si>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</si>
  <si>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</si>
  <si>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</si>
  <si>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</si>
  <si>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</si>
  <si>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</si>
  <si>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</si>
  <si>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</si>
  <si>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</si>
  <si>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</si>
  <si>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</si>
  <si>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</si>
  <si>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</si>
  <si>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</si>
  <si>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</si>
  <si>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</si>
  <si>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</si>
  <si>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</si>
  <si>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</si>
  <si>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</si>
  <si>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</si>
  <si>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</si>
  <si>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</si>
  <si>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</si>
  <si>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</si>
  <si>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</si>
  <si>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</si>
  <si>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</si>
  <si>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</si>
  <si>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</si>
  <si>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</si>
  <si>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</si>
  <si>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</si>
  <si>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</si>
  <si>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</si>
  <si>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</si>
  <si>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</si>
  <si>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</si>
  <si>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</si>
  <si>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</si>
  <si>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</si>
  <si>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</si>
  <si>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</si>
  <si>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</si>
  <si>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</si>
  <si>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</si>
  <si>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</si>
  <si>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</si>
  <si>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</si>
  <si>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</si>
  <si>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</si>
  <si>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</si>
  <si>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</si>
  <si>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</si>
  <si>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</si>
  <si>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</si>
  <si>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</si>
  <si>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</si>
  <si>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</si>
  <si>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</si>
  <si>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</si>
  <si>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</si>
  <si>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</si>
  <si>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</si>
  <si>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</si>
  <si>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</si>
  <si>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</si>
  <si>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</si>
  <si>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</si>
  <si>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</si>
  <si>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</si>
  <si>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</si>
  <si>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</si>
  <si>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</si>
  <si>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</si>
  <si>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</si>
  <si>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</si>
  <si>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</si>
  <si>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</si>
  <si>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</si>
  <si>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</si>
  <si>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</si>
  <si>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</si>
  <si>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</si>
  <si>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</si>
  <si>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</si>
  <si>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</si>
  <si>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</si>
  <si>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</si>
  <si>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</si>
  <si>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</si>
  <si>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</si>
  <si>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</si>
  <si>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</si>
  <si>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</si>
  <si>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</si>
  <si>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</si>
  <si>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</si>
  <si>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</si>
  <si>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</si>
  <si>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</si>
  <si>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</si>
  <si>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</si>
  <si>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</si>
  <si>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</si>
  <si>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</si>
  <si>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</si>
  <si>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</si>
  <si>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</si>
  <si>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</si>
  <si>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</si>
  <si>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</si>
  <si>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</si>
  <si>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</si>
  <si>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</si>
  <si>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</si>
  <si>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</si>
  <si>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</si>
  <si>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</si>
  <si>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</si>
  <si>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</si>
  <si>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</si>
  <si>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</si>
  <si>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</si>
  <si>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</si>
  <si>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</si>
  <si>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</si>
  <si>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</si>
  <si>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</si>
  <si>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</si>
  <si>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</si>
  <si>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</si>
  <si>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</si>
  <si>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</si>
  <si>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</si>
  <si>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</si>
  <si>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</si>
  <si>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</si>
  <si>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</si>
  <si>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</si>
  <si>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</si>
  <si>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</si>
  <si>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</si>
  <si>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</si>
  <si>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</si>
  <si>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</si>
  <si>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</si>
  <si>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</si>
  <si>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</si>
  <si>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</si>
  <si>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</si>
  <si>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</si>
  <si>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</si>
  <si>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</si>
  <si>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</si>
  <si>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</si>
  <si>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</si>
  <si>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</si>
  <si>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</si>
  <si>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</si>
  <si>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</si>
  <si>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</si>
  <si>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</si>
  <si>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</si>
  <si>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</si>
  <si>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</si>
  <si>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</si>
  <si>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</si>
  <si>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</si>
  <si>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</si>
  <si>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</si>
  <si>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</si>
  <si>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</si>
  <si>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</si>
  <si>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</si>
  <si>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</si>
  <si>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</si>
  <si>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</si>
  <si>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</si>
  <si>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</si>
  <si>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</si>
  <si>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</si>
  <si>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</si>
  <si>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</si>
  <si>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</si>
  <si>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</si>
  <si>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</si>
  <si>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</si>
  <si>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</si>
  <si>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</si>
  <si>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</si>
  <si>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</si>
  <si>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</si>
  <si>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</si>
  <si>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</si>
  <si>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</si>
  <si>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</si>
  <si>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</si>
  <si>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</si>
  <si>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</si>
  <si>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</si>
  <si>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</si>
  <si>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</si>
  <si>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</si>
  <si>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</si>
  <si>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</si>
  <si>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</si>
  <si>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</si>
  <si>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</si>
  <si>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</si>
  <si>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</si>
  <si>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</si>
  <si>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</si>
  <si>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</si>
  <si>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</si>
  <si>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</si>
  <si>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</si>
  <si>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</si>
  <si>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</si>
  <si>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</si>
  <si>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</si>
  <si>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</si>
  <si>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</si>
  <si>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</si>
  <si>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</si>
  <si>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</si>
  <si>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</si>
  <si>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</si>
  <si>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</si>
  <si>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</si>
  <si>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</si>
  <si>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</si>
  <si>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</si>
  <si>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</si>
  <si>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</si>
  <si>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</si>
  <si>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</si>
  <si>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</si>
  <si>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</si>
  <si>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</si>
  <si>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</si>
  <si>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</si>
  <si>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</si>
  <si>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</si>
  <si>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</si>
  <si>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</si>
  <si>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</si>
  <si>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</si>
  <si>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</si>
  <si>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</si>
  <si>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</si>
  <si>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</si>
  <si>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</si>
  <si>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</si>
  <si>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</si>
  <si>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</si>
  <si>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</si>
  <si>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</si>
  <si>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</si>
  <si>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</si>
  <si>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</si>
  <si>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</si>
  <si>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</si>
  <si>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</si>
  <si>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</si>
  <si>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</si>
  <si>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</si>
  <si>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</si>
  <si>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</si>
  <si>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</si>
  <si>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</si>
  <si>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</si>
  <si>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</si>
  <si>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</si>
  <si>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</si>
  <si>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</si>
  <si>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</si>
  <si>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</si>
  <si>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</si>
  <si>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</si>
  <si>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</si>
  <si>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</si>
  <si>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</si>
  <si>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</si>
  <si>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</si>
  <si>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</si>
  <si>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</si>
  <si>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</si>
  <si>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</si>
  <si>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</si>
  <si>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</si>
  <si>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</si>
  <si>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</si>
  <si>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</si>
  <si>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</si>
  <si>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</si>
  <si>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</si>
  <si>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</si>
  <si>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</si>
  <si>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</si>
  <si>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</si>
  <si>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</si>
  <si>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</si>
  <si>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</si>
  <si>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</si>
  <si>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</si>
  <si>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</si>
  <si>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</si>
  <si>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</si>
  <si>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</si>
  <si>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</si>
  <si>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</si>
  <si>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</si>
  <si>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</si>
  <si>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</si>
  <si>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</si>
  <si>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</si>
  <si>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</si>
  <si>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</si>
  <si>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</si>
  <si>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</si>
  <si>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</si>
  <si>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</si>
  <si>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</si>
  <si>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</si>
  <si>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</si>
  <si>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</si>
  <si>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</si>
  <si>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</si>
  <si>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</si>
  <si>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</si>
  <si>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</si>
  <si>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</si>
  <si>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</si>
  <si>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</si>
  <si>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</si>
  <si>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</si>
  <si>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</si>
  <si>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</si>
  <si>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</si>
  <si>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</si>
  <si>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</si>
  <si>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</si>
  <si>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</si>
  <si>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</si>
  <si>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</si>
  <si>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</si>
  <si>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</si>
  <si>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</si>
  <si>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</si>
  <si>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</si>
  <si>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</si>
  <si>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</si>
  <si>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</si>
  <si>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</si>
  <si>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</si>
  <si>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</si>
  <si>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</si>
  <si>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</si>
  <si>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</si>
  <si>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</si>
  <si>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</si>
  <si>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</si>
  <si>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</si>
  <si>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</si>
  <si>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</si>
  <si>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</si>
  <si>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</si>
  <si>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</si>
  <si>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</si>
  <si>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</si>
  <si>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</si>
  <si>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</si>
  <si>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</si>
  <si>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</si>
  <si>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</si>
  <si>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</si>
  <si>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</si>
  <si>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</si>
  <si>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</si>
  <si>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</si>
  <si>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</si>
  <si>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</si>
  <si>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</si>
  <si>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</si>
  <si>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</si>
  <si>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</si>
  <si>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</si>
  <si>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</si>
  <si>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</si>
  <si>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</si>
  <si>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</si>
  <si>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</si>
  <si>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</si>
  <si>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</si>
  <si>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</si>
  <si>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</si>
  <si>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</si>
  <si>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</si>
  <si>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</si>
  <si>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</si>
  <si>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</si>
  <si>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</si>
  <si>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</si>
  <si>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</si>
  <si>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</si>
  <si>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</si>
  <si>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</si>
  <si>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</si>
  <si>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</si>
  <si>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</si>
  <si>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</si>
  <si>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</si>
  <si>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</si>
  <si>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</si>
  <si>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</si>
  <si>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</si>
  <si>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</si>
  <si>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</si>
  <si>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</si>
  <si>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</si>
  <si>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</si>
  <si>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</si>
  <si>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</si>
  <si>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</si>
  <si>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</si>
  <si>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</si>
  <si>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</si>
  <si>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</si>
  <si>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</si>
  <si>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</si>
  <si>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</si>
  <si>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</si>
  <si>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</si>
  <si>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</si>
  <si>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</si>
  <si>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</si>
  <si>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</si>
  <si>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</si>
  <si>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</si>
  <si>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</si>
  <si>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</si>
  <si>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</si>
  <si>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</si>
  <si>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</si>
  <si>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</si>
  <si>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</si>
  <si>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</si>
  <si>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</si>
  <si>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</si>
  <si>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</si>
  <si>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</si>
  <si>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</si>
  <si>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</si>
  <si>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</si>
  <si>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</si>
  <si>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</si>
  <si>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</si>
  <si>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</si>
  <si>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</si>
  <si>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</si>
  <si>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</si>
  <si>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</si>
  <si>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</si>
  <si>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</si>
  <si>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</si>
  <si>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</si>
  <si>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</si>
  <si>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</si>
  <si>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</si>
  <si>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</si>
  <si>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</si>
  <si>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</si>
  <si>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</si>
  <si>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</si>
  <si>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</si>
  <si>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</si>
  <si>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</si>
  <si>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</si>
  <si>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</si>
  <si>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</si>
  <si>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</si>
  <si>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</si>
  <si>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</si>
  <si>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</si>
  <si>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</si>
  <si>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</si>
  <si>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</si>
  <si>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</si>
  <si>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</si>
  <si>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</si>
  <si>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</si>
  <si>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</si>
  <si>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</si>
  <si>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</si>
  <si>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</si>
  <si>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</si>
  <si>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</si>
  <si>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</si>
  <si>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</si>
  <si>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</si>
  <si>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</si>
  <si>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</si>
  <si>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</si>
  <si>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</si>
  <si>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</si>
  <si>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</si>
  <si>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</si>
  <si>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</si>
  <si>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</si>
  <si>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</si>
  <si>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</si>
  <si>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</si>
  <si>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</si>
  <si>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</si>
  <si>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</si>
  <si>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</si>
  <si>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</si>
  <si>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</si>
  <si>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</si>
  <si>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</si>
  <si>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</si>
  <si>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</si>
  <si>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</si>
  <si>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</si>
  <si>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</si>
  <si>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</si>
  <si>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</si>
  <si>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</si>
  <si>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</si>
  <si>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</si>
  <si>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</si>
  <si>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</si>
  <si>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</si>
  <si>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</si>
  <si>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</si>
  <si>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</si>
  <si>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</si>
  <si>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</si>
  <si>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</si>
  <si>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</si>
  <si>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</si>
  <si>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</si>
  <si>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</si>
  <si>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</si>
  <si>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</si>
  <si>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</si>
  <si>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</si>
  <si>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</si>
  <si>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</si>
  <si>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</si>
  <si>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</si>
  <si>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</si>
  <si>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</si>
  <si>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</si>
  <si>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</si>
  <si>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</si>
  <si>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</si>
  <si>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</si>
  <si>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</si>
  <si>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</si>
  <si>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</si>
  <si>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</si>
  <si>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</si>
  <si>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</si>
  <si>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</si>
  <si>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</si>
  <si>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</si>
  <si>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</si>
  <si>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</si>
  <si>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</si>
  <si>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</si>
  <si>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</si>
  <si>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</si>
  <si>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</si>
  <si>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</si>
  <si>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</si>
  <si>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</si>
  <si>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</si>
  <si>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</si>
  <si>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</si>
  <si>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</si>
  <si>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</si>
  <si>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</si>
  <si>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</si>
  <si>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</si>
  <si>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</si>
  <si>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</si>
  <si>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</si>
  <si>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</si>
  <si>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</si>
  <si>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</si>
  <si>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</si>
  <si>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</si>
  <si>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</si>
  <si>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</si>
  <si>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</si>
  <si>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</si>
  <si>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</si>
  <si>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</si>
  <si>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</si>
  <si>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</si>
  <si>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</si>
  <si>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</si>
  <si>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</si>
  <si>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</si>
  <si>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</si>
  <si>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</si>
  <si>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</si>
  <si>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</si>
  <si>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</si>
  <si>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</si>
  <si>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</si>
  <si>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</si>
  <si>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</si>
  <si>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</si>
  <si>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</si>
  <si>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</si>
  <si>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</si>
  <si>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</si>
  <si>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</si>
  <si>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</si>
  <si>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</si>
  <si>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</si>
  <si>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</si>
  <si>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</si>
  <si>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</si>
  <si>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</si>
  <si>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</si>
  <si>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</si>
  <si>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</si>
  <si>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</si>
  <si>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</si>
  <si>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</si>
  <si>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</si>
  <si>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</si>
  <si>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</si>
  <si>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</si>
  <si>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</si>
  <si>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</si>
  <si>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</si>
  <si>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</si>
  <si>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</si>
  <si>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</si>
  <si>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</si>
  <si>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</si>
  <si>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</si>
  <si>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</si>
  <si>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</si>
  <si>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</si>
  <si>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</si>
  <si>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</si>
  <si>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</si>
  <si>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</si>
  <si>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</si>
  <si>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</si>
  <si>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</si>
  <si>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</si>
  <si>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</si>
  <si>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</si>
  <si>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</si>
  <si>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</si>
  <si>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</si>
  <si>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</si>
  <si>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</si>
  <si>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</si>
  <si>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</si>
  <si>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</si>
  <si>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</si>
  <si>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</si>
  <si>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</si>
  <si>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</si>
  <si>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</si>
  <si>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</si>
  <si>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</si>
  <si>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</si>
  <si>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</si>
  <si>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</si>
  <si>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</si>
  <si>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</si>
  <si>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</si>
  <si>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</si>
  <si>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</si>
  <si>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</si>
  <si>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</si>
  <si>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</si>
  <si>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</si>
  <si>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</si>
  <si>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</si>
  <si>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</si>
  <si>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</si>
  <si>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</si>
  <si>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</si>
  <si>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</si>
  <si>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</si>
  <si>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</si>
  <si>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</si>
  <si>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</si>
  <si>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</si>
  <si>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</si>
  <si>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</si>
  <si>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</si>
  <si>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</si>
  <si>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</si>
  <si>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</si>
  <si>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</si>
  <si>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</si>
  <si>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</si>
  <si>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</si>
  <si>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</si>
  <si>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</si>
  <si>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</si>
  <si>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</si>
  <si>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</si>
  <si>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</si>
  <si>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</si>
  <si>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</si>
  <si>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</si>
  <si>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</si>
  <si>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</si>
  <si>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</si>
  <si>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</si>
  <si>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</si>
  <si>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</si>
  <si>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</si>
  <si>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</si>
  <si>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</si>
  <si>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</si>
  <si>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</si>
  <si>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</si>
  <si>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</si>
  <si>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</si>
  <si>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</si>
  <si>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</si>
  <si>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</si>
  <si>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</si>
  <si>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</si>
  <si>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</si>
  <si>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</si>
  <si>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</si>
  <si>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</si>
  <si>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</si>
  <si>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</si>
  <si>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</si>
  <si>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</si>
  <si>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</si>
  <si>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</si>
  <si>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</si>
  <si>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</si>
  <si>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</si>
  <si>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</si>
  <si>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</si>
  <si>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</si>
  <si>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</si>
  <si>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</si>
  <si>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</si>
  <si>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</si>
  <si>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</si>
  <si>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</si>
  <si>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</si>
  <si>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</si>
  <si>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</si>
  <si>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</si>
  <si>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</si>
  <si>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</si>
  <si>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</si>
  <si>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</si>
  <si>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</si>
  <si>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</si>
  <si>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</si>
  <si>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</si>
  <si>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</si>
  <si>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</si>
  <si>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</si>
  <si>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</si>
  <si>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</si>
  <si>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</si>
  <si>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</si>
  <si>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</si>
  <si>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</si>
  <si>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</si>
  <si>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</si>
  <si>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</si>
  <si>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</si>
  <si>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</si>
  <si>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</si>
  <si>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</si>
  <si>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</si>
  <si>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</si>
  <si>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</si>
  <si>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</si>
  <si>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</si>
  <si>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</si>
  <si>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</si>
  <si>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</si>
  <si>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</si>
  <si>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</si>
  <si>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</si>
  <si>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</si>
  <si>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</si>
  <si>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</si>
  <si>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</si>
  <si>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</si>
  <si>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</si>
  <si>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</si>
  <si>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</si>
  <si>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</si>
  <si>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</si>
  <si>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</si>
  <si>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</si>
  <si>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</si>
  <si>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</si>
  <si>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</si>
  <si>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</si>
  <si>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</si>
  <si>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</si>
  <si>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</si>
  <si>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</si>
  <si>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</si>
  <si>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</si>
  <si>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</si>
  <si>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</si>
  <si>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</si>
  <si>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</si>
  <si>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</si>
  <si>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</si>
  <si>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</si>
  <si>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</si>
  <si>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</si>
  <si>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</si>
  <si>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</si>
  <si>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</si>
  <si>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</si>
  <si>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</si>
  <si>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</si>
  <si>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</si>
  <si>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</si>
  <si>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</si>
  <si>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</si>
  <si>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</si>
  <si>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</si>
  <si>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</si>
  <si>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</si>
  <si>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</si>
  <si>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</si>
  <si>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</si>
  <si>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</si>
  <si>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</si>
  <si>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</si>
  <si>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</si>
  <si>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</si>
  <si>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</si>
  <si>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</si>
  <si>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</si>
  <si>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</si>
  <si>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</si>
  <si>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</si>
  <si>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</si>
  <si>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</si>
  <si>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</si>
  <si>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</si>
  <si>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</si>
  <si>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</si>
  <si>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</si>
  <si>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</si>
  <si>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</si>
  <si>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</si>
  <si>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</si>
  <si>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</si>
  <si>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</si>
  <si>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</si>
  <si>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</si>
  <si>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</si>
  <si>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</si>
  <si>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</si>
  <si>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</si>
  <si>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</si>
  <si>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</si>
  <si>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</si>
  <si>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</si>
  <si>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</si>
  <si>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</si>
  <si>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</si>
  <si>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</si>
  <si>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</si>
  <si>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</si>
  <si>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</si>
  <si>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</si>
  <si>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</si>
  <si>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</si>
  <si>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</si>
  <si>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</si>
  <si>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</si>
  <si>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</si>
  <si>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</si>
  <si>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</si>
  <si>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</si>
  <si>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</si>
  <si>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</si>
  <si>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</si>
  <si>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</si>
  <si>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</si>
  <si>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</si>
  <si>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</si>
  <si>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</si>
  <si>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</si>
  <si>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</si>
  <si>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</si>
  <si>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</si>
  <si>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</si>
  <si>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</si>
  <si>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</si>
  <si>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</si>
  <si>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</si>
  <si>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</si>
  <si>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</si>
  <si>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</si>
  <si>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</si>
  <si>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</si>
  <si>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</si>
  <si>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</si>
  <si>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</si>
  <si>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</si>
  <si>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</si>
  <si>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</si>
  <si>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</si>
  <si>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</si>
  <si>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</si>
  <si>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</si>
  <si>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</si>
  <si>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</si>
  <si>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</si>
  <si>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</si>
  <si>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</si>
  <si>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</si>
  <si>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</si>
  <si>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</si>
  <si>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</si>
  <si>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</si>
  <si>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</si>
  <si>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</si>
  <si>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</si>
  <si>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</si>
  <si>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</si>
  <si>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</si>
  <si>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</si>
  <si>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</si>
  <si>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</si>
  <si>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</si>
  <si>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</si>
  <si>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</si>
  <si>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</si>
  <si>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</si>
  <si>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</si>
  <si>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</si>
  <si>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</si>
  <si>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</si>
  <si>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</si>
  <si>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</si>
  <si>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</si>
  <si>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</si>
  <si>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</si>
  <si>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</si>
  <si>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</si>
  <si>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</si>
  <si>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</si>
  <si>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</si>
  <si>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</si>
  <si>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</si>
  <si>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</si>
  <si>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</si>
  <si>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</si>
  <si>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</si>
  <si>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</si>
  <si>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</si>
  <si>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</si>
  <si>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</si>
  <si>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</si>
  <si>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</si>
  <si>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</si>
  <si>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</si>
  <si>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</si>
  <si>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</si>
  <si>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</si>
  <si>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</si>
  <si>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</si>
  <si>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</si>
  <si>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</si>
  <si>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</si>
  <si>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</si>
  <si>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</si>
  <si>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</si>
  <si>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</si>
  <si>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</si>
  <si>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</si>
  <si>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</si>
  <si>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</si>
  <si>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</si>
  <si>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</si>
  <si>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</si>
  <si>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</si>
  <si>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</si>
  <si>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</si>
  <si>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</si>
  <si>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</si>
  <si>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</si>
  <si>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</si>
  <si>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</si>
  <si>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</si>
  <si>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</si>
  <si>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</si>
  <si>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</si>
  <si>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</si>
  <si>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</si>
  <si>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</si>
  <si>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</si>
  <si>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</si>
  <si>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</si>
  <si>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</si>
  <si>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</si>
  <si>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</si>
  <si>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</si>
  <si>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</si>
  <si>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</si>
  <si>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</si>
  <si>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</si>
  <si>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</si>
  <si>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</si>
  <si>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</si>
  <si>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</si>
  <si>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</si>
  <si>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</si>
  <si>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</si>
  <si>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</si>
  <si>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</si>
  <si>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</si>
  <si>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</si>
  <si>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</si>
  <si>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</si>
  <si>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</si>
  <si>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</si>
  <si>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</si>
  <si>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</si>
  <si>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</si>
  <si>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</si>
  <si>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</si>
  <si>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</si>
  <si>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</si>
  <si>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</si>
  <si>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</si>
  <si>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</si>
  <si>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</si>
  <si>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</si>
  <si>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</si>
  <si>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</si>
  <si>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</si>
  <si>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</si>
  <si>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</si>
  <si>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</si>
  <si>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</si>
  <si>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</si>
  <si>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</si>
  <si>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</si>
  <si>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</si>
  <si>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</si>
  <si>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</si>
  <si>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</si>
  <si>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</si>
  <si>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</si>
  <si>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</si>
  <si>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</si>
  <si>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</si>
  <si>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</si>
  <si>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</si>
  <si>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</si>
  <si>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</si>
  <si>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</si>
  <si>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</si>
  <si>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</si>
  <si>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</si>
  <si>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</si>
  <si>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</si>
  <si>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</si>
  <si>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</si>
  <si>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</si>
  <si>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</si>
  <si>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</si>
  <si>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</si>
  <si>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</si>
  <si>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</si>
  <si>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</si>
  <si>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</si>
  <si>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</si>
  <si>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</si>
  <si>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</si>
  <si>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</si>
  <si>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</si>
  <si>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</si>
  <si>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</si>
  <si>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</si>
  <si>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</si>
  <si>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</si>
  <si>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</si>
  <si>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</si>
  <si>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</si>
  <si>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</si>
  <si>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</si>
  <si>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</si>
  <si>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</si>
  <si>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</si>
  <si>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</si>
  <si>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</si>
  <si>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</si>
  <si>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</si>
  <si>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</si>
  <si>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</si>
  <si>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</si>
  <si>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</si>
  <si>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</si>
  <si>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</si>
  <si>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</si>
  <si>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</si>
  <si>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</si>
  <si>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</si>
  <si>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</si>
  <si>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</si>
  <si>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</si>
  <si>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</si>
  <si>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</si>
  <si>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</si>
  <si>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</si>
  <si>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</si>
  <si>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</si>
  <si>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</si>
  <si>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</si>
  <si>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</si>
  <si>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</si>
  <si>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</si>
  <si>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</si>
  <si>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</si>
  <si>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</si>
  <si>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</si>
  <si>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</si>
  <si>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</si>
  <si>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</si>
  <si>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</si>
  <si>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</si>
  <si>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</si>
  <si>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</si>
  <si>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</si>
  <si>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</si>
  <si>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</si>
  <si>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</si>
  <si>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</si>
  <si>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</si>
  <si>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</si>
  <si>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</si>
  <si>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</si>
  <si>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</si>
  <si>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</si>
  <si>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</si>
  <si>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</si>
  <si>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</si>
  <si>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</si>
  <si>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</si>
  <si>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</si>
  <si>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</si>
  <si>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</si>
  <si>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</si>
  <si>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</si>
  <si>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</si>
  <si>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</si>
  <si>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</si>
  <si>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</si>
  <si>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</si>
  <si>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</si>
  <si>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</si>
  <si>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</si>
  <si>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</si>
  <si>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</si>
  <si>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</si>
  <si>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</si>
  <si>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</si>
  <si>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</si>
  <si>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</si>
  <si>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</si>
  <si>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</si>
  <si>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</si>
  <si>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</si>
  <si>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</si>
  <si>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</si>
  <si>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</si>
  <si>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</si>
  <si>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</si>
  <si>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</si>
  <si>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</si>
  <si>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</si>
  <si>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</si>
  <si>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</si>
  <si>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</si>
  <si>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</si>
  <si>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</si>
  <si>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</si>
  <si>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</si>
  <si>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</si>
  <si>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</si>
  <si>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</si>
  <si>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</si>
  <si>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</si>
  <si>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</si>
  <si>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</si>
  <si>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</si>
  <si>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</si>
  <si>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</si>
  <si>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</si>
  <si>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</si>
  <si>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</si>
  <si>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</si>
  <si>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</si>
  <si>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</si>
  <si>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</si>
  <si>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</si>
  <si>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</si>
  <si>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</si>
  <si>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</si>
  <si>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</si>
  <si>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</si>
  <si>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</si>
  <si>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</si>
  <si>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</si>
  <si>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</si>
  <si>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</si>
  <si>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</si>
  <si>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</si>
  <si>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</si>
  <si>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</si>
  <si>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</si>
  <si>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</si>
  <si>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</si>
  <si>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</si>
  <si>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</si>
  <si>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</si>
  <si>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</si>
  <si>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</si>
  <si>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</si>
  <si>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</si>
  <si>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</si>
  <si>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</si>
  <si>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</si>
  <si>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</si>
  <si>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</si>
  <si>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</si>
  <si>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</si>
  <si>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</si>
  <si>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</si>
  <si>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</si>
  <si>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</si>
  <si>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</si>
  <si>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</si>
  <si>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</si>
  <si>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</si>
  <si>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</si>
  <si>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</si>
  <si>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</si>
  <si>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</si>
  <si>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</si>
  <si>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</si>
  <si>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</si>
  <si>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</si>
  <si>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</si>
  <si>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</si>
  <si>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</si>
  <si>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</si>
  <si>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</si>
  <si>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</si>
  <si>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</si>
  <si>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</si>
  <si>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</si>
  <si>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</si>
  <si>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</si>
  <si>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</si>
  <si>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</si>
  <si>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</si>
  <si>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</si>
  <si>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</si>
  <si>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</si>
  <si>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</si>
  <si>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</si>
  <si>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</si>
  <si>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</si>
  <si>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</si>
  <si>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</si>
  <si>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</si>
  <si>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</si>
  <si>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</si>
  <si>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</si>
  <si>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</si>
  <si>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</si>
  <si>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</si>
  <si>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</si>
  <si>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</si>
  <si>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</si>
  <si>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</si>
  <si>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</si>
  <si>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</si>
  <si>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</si>
  <si>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</si>
  <si>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</si>
  <si>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</si>
  <si>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</si>
  <si>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</si>
  <si>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</si>
  <si>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</si>
  <si>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</si>
  <si>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</si>
  <si>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</si>
  <si>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</si>
  <si>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</si>
  <si>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</si>
  <si>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</si>
  <si>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</si>
  <si>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</si>
  <si>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</si>
  <si>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</si>
  <si>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</si>
  <si>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</si>
  <si>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</si>
  <si>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</si>
  <si>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</si>
  <si>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</si>
  <si>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</si>
  <si>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</si>
  <si>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</si>
  <si>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</si>
  <si>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</si>
  <si>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</si>
  <si>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</si>
  <si>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</si>
  <si>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</si>
  <si>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</si>
  <si>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</si>
  <si>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</si>
  <si>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</si>
  <si>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</si>
  <si>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</si>
  <si>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</si>
  <si>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</si>
  <si>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</si>
  <si>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</si>
  <si>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</si>
  <si>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</si>
  <si>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</si>
  <si>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</si>
  <si>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</si>
  <si>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</si>
  <si>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</si>
  <si>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</si>
  <si>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</si>
  <si>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</si>
  <si>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</si>
  <si>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</si>
  <si>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</si>
  <si>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</si>
  <si>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</si>
  <si>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</si>
  <si>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</si>
  <si>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</si>
  <si>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</si>
  <si>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</si>
  <si>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</si>
  <si>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</si>
  <si>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</si>
  <si>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</si>
  <si>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</si>
  <si>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</si>
  <si>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</si>
  <si>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</si>
  <si>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</si>
  <si>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</si>
  <si>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</si>
  <si>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</si>
  <si>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</si>
  <si>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</si>
  <si>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</si>
  <si>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</si>
  <si>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</si>
  <si>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</si>
  <si>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</si>
  <si>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</si>
  <si>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</si>
  <si>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</si>
  <si>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</si>
  <si>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</si>
  <si>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</si>
  <si>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</si>
  <si>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</si>
  <si>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</si>
  <si>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</si>
  <si>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</si>
  <si>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</si>
  <si>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</si>
  <si>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</si>
  <si>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</si>
  <si>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</si>
  <si>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</si>
  <si>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</si>
  <si>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</si>
  <si>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</si>
  <si>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</si>
  <si>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</si>
  <si>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</si>
  <si>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</si>
  <si>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</si>
  <si>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</si>
  <si>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</si>
  <si>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</si>
  <si>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</si>
  <si>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</si>
  <si>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</si>
  <si>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</si>
  <si>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</si>
  <si>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</si>
  <si>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</si>
  <si>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</si>
  <si>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</si>
  <si>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</si>
  <si>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</si>
  <si>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</si>
  <si>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</si>
  <si>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</si>
  <si>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</si>
  <si>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</si>
  <si>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</si>
  <si>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</si>
  <si>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</si>
  <si>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</si>
  <si>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</si>
  <si>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</si>
  <si>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</si>
  <si>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</si>
  <si>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</si>
  <si>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</si>
  <si>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</si>
  <si>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</si>
  <si>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</si>
  <si>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</si>
  <si>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</si>
  <si>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</si>
  <si>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</si>
  <si>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</si>
  <si>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</si>
  <si>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</si>
  <si>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</si>
  <si>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</si>
  <si>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</si>
  <si>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</si>
  <si>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</si>
  <si>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</si>
  <si>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</si>
  <si>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</si>
  <si>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</si>
  <si>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</si>
  <si>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</si>
  <si>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</si>
  <si>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</si>
  <si>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</si>
  <si>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</si>
  <si>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</si>
  <si>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</si>
  <si>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</si>
  <si>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</si>
  <si>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</si>
  <si>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</si>
  <si>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</si>
  <si>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</si>
  <si>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</si>
  <si>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</si>
  <si>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</si>
  <si>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</si>
  <si>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</si>
  <si>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</si>
  <si>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</si>
  <si>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</si>
  <si>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</si>
  <si>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</si>
  <si>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</si>
  <si>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</si>
  <si>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</si>
  <si>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</si>
  <si>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</si>
  <si>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</si>
  <si>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</si>
  <si>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</si>
  <si>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</si>
  <si>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</si>
  <si>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</si>
  <si>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</si>
  <si>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</si>
  <si>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</si>
  <si>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</si>
  <si>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</si>
  <si>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</si>
  <si>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</si>
  <si>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</si>
  <si>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</si>
  <si>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</si>
  <si>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</si>
  <si>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</si>
  <si>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</si>
  <si>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</si>
  <si>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</si>
  <si>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</si>
  <si>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</si>
  <si>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</si>
  <si>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</si>
  <si>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</si>
  <si>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</si>
  <si>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</si>
  <si>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</si>
  <si>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</si>
  <si>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</si>
  <si>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</si>
  <si>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</si>
  <si>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</si>
  <si>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</si>
  <si>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</si>
  <si>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</si>
  <si>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</si>
  <si>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</si>
  <si>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</si>
  <si>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</si>
  <si>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</si>
  <si>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</si>
  <si>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</si>
  <si>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</si>
  <si>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</si>
  <si>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</si>
  <si>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</si>
  <si>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</si>
  <si>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</si>
  <si>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</si>
  <si>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</si>
  <si>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</si>
  <si>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</si>
  <si>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</si>
  <si>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</si>
  <si>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</si>
  <si>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</si>
  <si>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</si>
  <si>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</si>
  <si>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</si>
  <si>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</si>
  <si>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</si>
  <si>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</si>
  <si>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</si>
  <si>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</si>
  <si>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</si>
  <si>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</si>
  <si>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</si>
  <si>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</si>
  <si>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</si>
  <si>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</si>
  <si>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</si>
  <si>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</si>
  <si>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</si>
  <si>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</si>
  <si>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</si>
  <si>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</si>
  <si>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</si>
  <si>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</si>
  <si>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</si>
  <si>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</si>
  <si>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</si>
  <si>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</si>
  <si>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</si>
  <si>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</si>
  <si>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</si>
  <si>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</si>
  <si>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</si>
  <si>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</si>
  <si>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</si>
  <si>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</si>
  <si>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</si>
  <si>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</si>
  <si>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</si>
  <si>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</si>
  <si>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</si>
  <si>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</si>
  <si>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</si>
  <si>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</si>
  <si>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</si>
  <si>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</si>
  <si>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</si>
  <si>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</si>
  <si>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</si>
  <si>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</si>
  <si>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</si>
  <si>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</si>
  <si>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</si>
  <si>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</si>
  <si>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</si>
  <si>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</si>
  <si>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</si>
  <si>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</si>
  <si>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</si>
  <si>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</si>
  <si>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</si>
  <si>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</si>
  <si>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</si>
  <si>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</si>
  <si>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</si>
  <si>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</si>
  <si>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</si>
  <si>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</si>
  <si>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</si>
  <si>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</si>
  <si>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</si>
  <si>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</si>
  <si>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</si>
  <si>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</si>
  <si>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</si>
  <si>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</si>
  <si>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</si>
  <si>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</si>
  <si>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</si>
  <si>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</si>
  <si>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</si>
  <si>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</si>
  <si>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</si>
  <si>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</si>
  <si>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</si>
  <si>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</si>
  <si>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</si>
  <si>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</si>
  <si>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</si>
  <si>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</si>
  <si>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</si>
  <si>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</si>
  <si>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</si>
  <si>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</si>
  <si>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</si>
  <si>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</si>
  <si>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</si>
  <si>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</si>
  <si>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</si>
  <si>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</si>
  <si>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</si>
  <si>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</si>
  <si>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</si>
  <si>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</si>
  <si>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</si>
  <si>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</si>
  <si>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</si>
  <si>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</si>
  <si>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</si>
  <si>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</si>
  <si>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</si>
  <si>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</si>
  <si>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</si>
  <si>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</si>
  <si>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</si>
  <si>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</si>
  <si>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</si>
  <si>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</si>
  <si>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</si>
  <si>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</si>
  <si>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</si>
  <si>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</si>
  <si>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</si>
  <si>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</si>
  <si>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</si>
  <si>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</si>
  <si>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</si>
  <si>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</si>
  <si>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</si>
  <si>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</si>
  <si>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</si>
  <si>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</si>
  <si>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</si>
  <si>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</si>
  <si>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</si>
  <si>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</si>
  <si>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</si>
  <si>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</si>
  <si>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</si>
  <si>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</si>
  <si>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</si>
  <si>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</si>
  <si>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</si>
  <si>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</si>
  <si>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</si>
  <si>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</si>
  <si>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</si>
  <si>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</si>
  <si>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</si>
  <si>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</si>
  <si>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</si>
  <si>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</si>
  <si>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</si>
  <si>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</si>
  <si>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</si>
  <si>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</si>
  <si>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</si>
  <si>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</si>
  <si>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</si>
  <si>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</si>
  <si>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</si>
  <si>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</si>
  <si>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</si>
  <si>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</si>
  <si>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</si>
  <si>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</si>
  <si>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</si>
  <si>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</si>
  <si>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</si>
  <si>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</si>
  <si>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</si>
  <si>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</si>
  <si>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</si>
  <si>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</si>
  <si>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</si>
  <si>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</si>
  <si>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</si>
  <si>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</si>
  <si>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</si>
  <si>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</si>
  <si>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</si>
  <si>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</si>
  <si>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</si>
  <si>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</si>
  <si>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</si>
  <si>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</si>
  <si>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</si>
  <si>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</si>
  <si>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</si>
  <si>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</si>
  <si>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</si>
  <si>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</si>
  <si>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</si>
  <si>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</si>
  <si>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</si>
  <si>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</si>
  <si>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</si>
  <si>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</si>
  <si>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</si>
  <si>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</si>
  <si>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</si>
  <si>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</si>
  <si>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</si>
  <si>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</si>
  <si>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</si>
  <si>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</si>
  <si>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</si>
  <si>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</si>
  <si>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</si>
  <si>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</si>
  <si>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</si>
  <si>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</si>
  <si>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</si>
  <si>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</si>
  <si>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</si>
  <si>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</si>
  <si>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</si>
  <si>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</si>
  <si>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</si>
  <si>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</si>
  <si>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</si>
  <si>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</si>
  <si>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</si>
  <si>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</si>
  <si>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</si>
  <si>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</si>
  <si>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</si>
  <si>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</si>
  <si>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</si>
  <si>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</si>
  <si>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</si>
  <si>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</si>
  <si>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</si>
  <si>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</si>
  <si>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</si>
  <si>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</si>
  <si>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</si>
  <si>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</si>
  <si>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</si>
  <si>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</si>
  <si>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</si>
  <si>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</si>
  <si>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</si>
  <si>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</si>
  <si>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</si>
  <si>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</si>
  <si>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</si>
  <si>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</si>
  <si>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</si>
  <si>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</si>
  <si>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</si>
  <si>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</si>
  <si>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</si>
  <si>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</si>
  <si>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</si>
  <si>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</si>
  <si>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</si>
  <si>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</si>
  <si>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</si>
  <si>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</si>
  <si>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</si>
  <si>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</si>
  <si>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</si>
  <si>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</si>
  <si>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</si>
  <si>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</si>
  <si>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</si>
  <si>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</si>
  <si>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</si>
  <si>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</si>
  <si>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</si>
  <si>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</si>
  <si>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</si>
  <si>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</si>
  <si>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</si>
  <si>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</si>
  <si>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</si>
  <si>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</si>
  <si>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</si>
  <si>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</si>
  <si>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</si>
  <si>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</si>
  <si>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</si>
  <si>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</si>
  <si>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</si>
  <si>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</si>
  <si>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</si>
  <si>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</si>
  <si>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</si>
  <si>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</si>
  <si>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</si>
  <si>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</si>
  <si>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</si>
  <si>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</si>
  <si>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</si>
  <si>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</si>
  <si>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</si>
  <si>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</si>
  <si>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</si>
  <si>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</si>
  <si>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</si>
  <si>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</si>
  <si>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</si>
  <si>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</si>
  <si>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</si>
  <si>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</si>
  <si>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</si>
  <si>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</si>
  <si>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</si>
  <si>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</si>
  <si>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</si>
  <si>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</si>
  <si>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</si>
  <si>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</si>
  <si>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</si>
  <si>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</si>
  <si>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</si>
  <si>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</si>
  <si>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</si>
  <si>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</si>
  <si>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</si>
  <si>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</si>
  <si>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</si>
  <si>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</si>
  <si>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</si>
  <si>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</si>
  <si>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</si>
  <si>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</si>
  <si>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</si>
  <si>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</si>
  <si>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</si>
  <si>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</si>
  <si>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</si>
  <si>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</si>
  <si>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</si>
  <si>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</si>
  <si>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</si>
  <si>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</si>
  <si>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</si>
  <si>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</si>
  <si>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</si>
  <si>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</si>
  <si>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</si>
  <si>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</si>
  <si>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</si>
  <si>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</si>
  <si>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</si>
  <si>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</si>
  <si>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</si>
  <si>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</si>
  <si>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</si>
  <si>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</si>
  <si>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</si>
  <si>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</si>
  <si>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</si>
  <si>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</si>
  <si>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</si>
  <si>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</si>
  <si>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</si>
  <si>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</si>
  <si>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</si>
  <si>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</si>
  <si>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</si>
  <si>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</si>
  <si>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</si>
  <si>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</si>
  <si>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</si>
  <si>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</si>
  <si>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</si>
  <si>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</si>
  <si>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</si>
  <si>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</si>
  <si>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</si>
  <si>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</si>
  <si>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</si>
  <si>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</si>
  <si>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</si>
  <si>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</si>
  <si>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</si>
  <si>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</si>
  <si>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</si>
  <si>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</si>
  <si>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</si>
  <si>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</si>
  <si>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</si>
  <si>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</si>
  <si>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</si>
  <si>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</si>
  <si>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</si>
  <si>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</si>
  <si>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</si>
  <si>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</si>
  <si>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</si>
  <si>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</si>
  <si>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</si>
  <si>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</si>
  <si>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</si>
  <si>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</si>
  <si>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</si>
  <si>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</si>
  <si>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</si>
  <si>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</si>
  <si>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</si>
  <si>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</si>
  <si>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</si>
  <si>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</si>
  <si>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</si>
  <si>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</si>
  <si>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</si>
  <si>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</si>
  <si>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</si>
  <si>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</si>
  <si>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</si>
  <si>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</si>
  <si>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</si>
  <si>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</si>
  <si>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</si>
  <si>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</si>
  <si>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</si>
  <si>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</si>
  <si>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</si>
  <si>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</si>
  <si>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</si>
  <si>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</si>
  <si>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</si>
  <si>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</si>
  <si>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</si>
  <si>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</si>
  <si>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</si>
  <si>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</si>
  <si>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</si>
  <si>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</si>
  <si>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</si>
  <si>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</si>
  <si>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</si>
  <si>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</si>
  <si>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</si>
  <si>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</si>
  <si>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</si>
  <si>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</si>
  <si>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</si>
  <si>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</si>
  <si>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</si>
  <si>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</si>
  <si>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</si>
  <si>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</si>
  <si>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</si>
  <si>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</si>
  <si>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</si>
  <si>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</si>
  <si>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</si>
  <si>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</si>
  <si>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</si>
  <si>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</si>
  <si>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</si>
  <si>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</si>
  <si>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</si>
  <si>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</si>
  <si>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</si>
  <si>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</si>
  <si>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</si>
  <si>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</si>
  <si>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</si>
  <si>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</si>
  <si>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</si>
  <si>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</si>
  <si>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</si>
  <si>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</si>
  <si>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</si>
  <si>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</si>
  <si>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</si>
  <si>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</si>
  <si>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</si>
  <si>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</si>
  <si>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</si>
  <si>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</si>
  <si>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</si>
  <si>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</si>
  <si>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</si>
  <si>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</si>
  <si>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</si>
  <si>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</si>
  <si>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</si>
  <si>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</si>
  <si>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</si>
  <si>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</si>
  <si>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</si>
  <si>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</si>
  <si>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</si>
  <si>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</si>
  <si>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</si>
  <si>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</si>
  <si>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</si>
  <si>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</si>
  <si>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</si>
  <si>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</si>
  <si>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</si>
  <si>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</si>
  <si>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</si>
  <si>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</si>
  <si>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</si>
  <si>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</si>
  <si>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</si>
  <si>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</si>
  <si>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</si>
  <si>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</si>
  <si>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</si>
  <si>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</si>
  <si>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</si>
  <si>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</si>
  <si>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</si>
  <si>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</si>
  <si>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</si>
  <si>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</si>
  <si>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</si>
  <si>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</si>
  <si>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</si>
  <si>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</si>
  <si>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</si>
  <si>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</si>
  <si>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</si>
  <si>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</si>
  <si>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</si>
  <si>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</si>
  <si>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</si>
  <si>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</si>
  <si>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</si>
  <si>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</si>
  <si>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</si>
  <si>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</si>
  <si>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</si>
  <si>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</si>
  <si>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</si>
  <si>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</si>
  <si>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</si>
  <si>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</si>
  <si>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</si>
  <si>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</si>
  <si>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</si>
  <si>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</si>
  <si>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</si>
  <si>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</si>
  <si>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</si>
  <si>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</si>
  <si>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</si>
  <si>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</si>
  <si>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</si>
  <si>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</si>
  <si>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</si>
  <si>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</si>
  <si>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</si>
  <si>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</si>
  <si>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</si>
  <si>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</si>
  <si>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</si>
  <si>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</si>
  <si>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</si>
  <si>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</si>
  <si>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</si>
  <si>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</si>
  <si>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</si>
  <si>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</si>
  <si>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</si>
  <si>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</si>
  <si>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</si>
  <si>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</si>
  <si>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</si>
  <si>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</si>
  <si>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</si>
  <si>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</si>
  <si>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</si>
  <si>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</si>
  <si>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</si>
  <si>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</si>
  <si>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</si>
  <si>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</si>
  <si>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</si>
  <si>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</si>
  <si>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</si>
  <si>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</si>
  <si>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</si>
  <si>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</si>
  <si>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</si>
  <si>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</si>
  <si>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</si>
  <si>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</si>
  <si>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</si>
  <si>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</si>
  <si>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</si>
  <si>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</si>
  <si>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</si>
  <si>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</si>
  <si>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</si>
  <si>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</si>
  <si>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</si>
  <si>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</si>
  <si>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</si>
  <si>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</si>
  <si>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</si>
  <si>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</si>
  <si>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</si>
  <si>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</si>
  <si>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</si>
  <si>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</si>
  <si>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</si>
  <si>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</si>
  <si>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</si>
  <si>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</si>
  <si>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</si>
  <si>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</si>
  <si>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</si>
  <si>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</si>
  <si>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</si>
  <si>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</si>
  <si>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</si>
  <si>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</si>
  <si>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</si>
  <si>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</si>
  <si>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</si>
  <si>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</si>
  <si>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</si>
  <si>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</si>
  <si>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</si>
  <si>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</si>
  <si>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</si>
  <si>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</si>
  <si>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</si>
  <si>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</si>
  <si>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</si>
  <si>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</si>
  <si>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</si>
  <si>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</si>
  <si>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</si>
  <si>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</si>
  <si>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</si>
  <si>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</si>
  <si>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</si>
  <si>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</si>
  <si>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</si>
  <si>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</si>
  <si>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</si>
  <si>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</si>
  <si>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</si>
  <si>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</si>
  <si>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</si>
  <si>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</si>
  <si>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</si>
  <si>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</si>
  <si>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</si>
  <si>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</si>
  <si>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</si>
  <si>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</si>
  <si>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</si>
  <si>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</si>
  <si>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</si>
  <si>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</si>
  <si>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</si>
  <si>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</si>
  <si>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</si>
  <si>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</si>
  <si>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</si>
  <si>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</si>
  <si>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</si>
  <si>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</si>
  <si>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</si>
  <si>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</si>
  <si>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</si>
  <si>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</si>
  <si>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</si>
  <si>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</si>
  <si>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</si>
  <si>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</si>
  <si>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</si>
  <si>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</si>
  <si>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</si>
  <si>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</si>
  <si>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</si>
  <si>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</si>
  <si>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</si>
  <si>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</si>
  <si>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</si>
  <si>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</si>
  <si>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</si>
  <si>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</si>
  <si>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</si>
  <si>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</si>
  <si>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</si>
  <si>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</si>
  <si>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</si>
  <si>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</si>
  <si>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</si>
  <si>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</si>
  <si>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</si>
  <si>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</si>
  <si>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</si>
  <si>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</si>
  <si>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</si>
  <si>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</si>
  <si>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</si>
  <si>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</si>
  <si>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</si>
  <si>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</si>
  <si>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</si>
  <si>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</si>
  <si>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</si>
  <si>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</si>
  <si>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</si>
  <si>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</si>
  <si>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</si>
  <si>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</si>
  <si>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</si>
  <si>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</si>
  <si>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</si>
  <si>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</si>
  <si>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</si>
  <si>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</si>
  <si>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</si>
  <si>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</si>
  <si>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</si>
  <si>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</si>
  <si>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</si>
  <si>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</si>
  <si>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</si>
  <si>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</si>
  <si>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</si>
  <si>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</si>
  <si>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</si>
  <si>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</si>
  <si>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</si>
  <si>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</si>
  <si>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</si>
  <si>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</si>
  <si>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</si>
  <si>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</si>
  <si>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</si>
  <si>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</si>
  <si>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</si>
  <si>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</si>
  <si>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</si>
  <si>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</si>
  <si>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</si>
  <si>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</si>
  <si>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</si>
  <si>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</si>
  <si>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</si>
  <si>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</si>
  <si>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</si>
  <si>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</si>
  <si>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</si>
  <si>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</si>
  <si>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</si>
  <si>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</si>
  <si>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</si>
  <si>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</si>
  <si>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</si>
  <si>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</si>
  <si>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</si>
  <si>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</si>
  <si>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</si>
  <si>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</si>
  <si>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</si>
  <si>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</si>
  <si>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</si>
  <si>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</si>
  <si>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</si>
  <si>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</si>
  <si>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</si>
  <si>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</si>
  <si>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</si>
  <si>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</si>
  <si>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</si>
  <si>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</si>
  <si>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</si>
  <si>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</si>
  <si>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</si>
  <si>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</si>
  <si>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</si>
  <si>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</si>
  <si>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</si>
  <si>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</si>
  <si>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</si>
  <si>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</si>
  <si>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</si>
  <si>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</si>
  <si>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</si>
  <si>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</si>
  <si>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</si>
  <si>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</si>
  <si>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</si>
  <si>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</si>
  <si>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</si>
  <si>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</si>
  <si>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</si>
  <si>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</si>
  <si>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</si>
  <si>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</si>
  <si>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</si>
  <si>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</si>
  <si>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</si>
  <si>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</si>
  <si>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</si>
  <si>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</si>
  <si>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</si>
  <si>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</si>
  <si>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</si>
  <si>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</si>
  <si>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</si>
  <si>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</si>
  <si>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</si>
  <si>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</si>
  <si>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</si>
  <si>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</si>
  <si>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</si>
  <si>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</si>
  <si>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</si>
  <si>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</si>
  <si>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</si>
  <si>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</si>
  <si>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</si>
  <si>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</si>
  <si>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</si>
  <si>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</si>
  <si>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</si>
  <si>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</si>
  <si>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</si>
  <si>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</si>
  <si>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</si>
  <si>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</si>
  <si>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</si>
  <si>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</si>
  <si>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</si>
  <si>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</si>
  <si>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</si>
  <si>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</si>
  <si>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</si>
  <si>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</si>
  <si>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</si>
  <si>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</si>
  <si>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</si>
  <si>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</si>
  <si>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</si>
  <si>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</si>
  <si>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</si>
  <si>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</si>
  <si>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</si>
  <si>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</si>
  <si>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</si>
  <si>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</si>
  <si>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</si>
  <si>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</si>
  <si>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</si>
  <si>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</si>
  <si>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</si>
  <si>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</si>
  <si>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</si>
  <si>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</si>
  <si>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</si>
  <si>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</si>
  <si>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</si>
  <si>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</si>
  <si>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</si>
  <si>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</si>
  <si>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</si>
  <si>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</si>
  <si>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</si>
  <si>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</si>
  <si>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</si>
  <si>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</si>
  <si>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</si>
  <si>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</si>
  <si>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</si>
  <si>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</si>
  <si>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</si>
  <si>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</si>
  <si>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</si>
  <si>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</si>
  <si>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</si>
  <si>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</si>
  <si>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</si>
  <si>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</si>
  <si>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</si>
  <si>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</si>
  <si>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</si>
  <si>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</si>
  <si>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</si>
  <si>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</si>
  <si>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</si>
  <si>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</si>
  <si>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</si>
  <si>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</si>
  <si>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</si>
  <si>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</si>
  <si>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</si>
  <si>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</si>
  <si>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</si>
  <si>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</si>
  <si>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</si>
  <si>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</si>
  <si>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</si>
  <si>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</si>
  <si>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</si>
  <si>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</si>
  <si>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</si>
  <si>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</si>
  <si>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</si>
  <si>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</si>
  <si>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</si>
  <si>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</si>
  <si>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</si>
  <si>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</si>
  <si>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</si>
  <si>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</si>
  <si>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</si>
  <si>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</si>
  <si>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</si>
  <si>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</si>
  <si>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</si>
  <si>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</si>
  <si>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</si>
  <si>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</si>
  <si>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</si>
  <si>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</si>
  <si>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</si>
  <si>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</si>
  <si>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</si>
  <si>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</si>
  <si>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</si>
  <si>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</si>
  <si>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</si>
  <si>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</si>
  <si>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</si>
  <si>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</si>
  <si>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</si>
  <si>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</si>
  <si>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</si>
  <si>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</si>
  <si>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</si>
  <si>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</si>
  <si>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</si>
  <si>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</si>
  <si>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</si>
  <si>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</si>
  <si>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</si>
  <si>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</si>
  <si>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</si>
  <si>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</si>
  <si>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</si>
  <si>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</si>
  <si>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</si>
  <si>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</si>
  <si>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</si>
  <si>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</si>
  <si>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</si>
  <si>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</si>
  <si>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</si>
  <si>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</si>
  <si>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</si>
  <si>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</si>
  <si>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</si>
  <si>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</si>
  <si>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</si>
  <si>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</si>
  <si>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</si>
  <si>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</si>
  <si>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</si>
  <si>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</si>
  <si>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</si>
  <si>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</si>
  <si>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</si>
  <si>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</si>
  <si>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</si>
  <si>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</si>
  <si>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</si>
  <si>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</si>
  <si>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</si>
  <si>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</si>
  <si>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</si>
  <si>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</si>
  <si>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</si>
  <si>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</si>
  <si>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</si>
  <si>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</si>
  <si>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</si>
  <si>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</si>
  <si>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</si>
  <si>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</si>
  <si>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</si>
  <si>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</si>
  <si>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</si>
  <si>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</si>
  <si>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</si>
  <si>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</si>
  <si>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</si>
  <si>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</si>
  <si>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</si>
  <si>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</si>
  <si>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</si>
  <si>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</si>
  <si>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</si>
  <si>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</si>
  <si>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</si>
  <si>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</si>
  <si>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</si>
  <si>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</si>
  <si>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</si>
  <si>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</si>
  <si>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</si>
  <si>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</si>
  <si>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</si>
  <si>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</si>
  <si>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</si>
  <si>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</si>
  <si>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</si>
  <si>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</si>
  <si>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</si>
  <si>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</si>
  <si>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</si>
  <si>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</si>
  <si>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</si>
  <si>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</si>
  <si>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</si>
  <si>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</si>
  <si>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</si>
  <si>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</si>
  <si>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</si>
  <si>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</si>
  <si>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</si>
  <si>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</si>
  <si>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</si>
  <si>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</si>
  <si>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</si>
  <si>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</si>
  <si>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</si>
  <si>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</si>
  <si>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</si>
  <si>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</si>
  <si>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</si>
  <si>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</si>
  <si>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</si>
  <si>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</si>
  <si>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</si>
  <si>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</si>
  <si>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</si>
  <si>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</si>
  <si>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</si>
  <si>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</si>
  <si>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</si>
  <si>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</si>
  <si>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</si>
  <si>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</si>
  <si>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</si>
  <si>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</si>
  <si>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</si>
  <si>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</si>
  <si>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</si>
  <si>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</si>
  <si>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</si>
  <si>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</si>
  <si>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</si>
  <si>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</si>
  <si>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</si>
  <si>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</si>
  <si>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</si>
  <si>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</si>
  <si>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</si>
  <si>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</si>
  <si>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</si>
  <si>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</si>
  <si>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</si>
  <si>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</si>
  <si>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</si>
  <si>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</si>
  <si>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</si>
  <si>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</si>
  <si>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</si>
  <si>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</si>
  <si>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</si>
  <si>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</si>
  <si>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</si>
  <si>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</si>
  <si>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</si>
  <si>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</si>
  <si>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</si>
  <si>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</si>
  <si>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</si>
  <si>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</si>
  <si>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</si>
  <si>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</si>
  <si>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</si>
  <si>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</si>
  <si>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</si>
  <si>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</si>
  <si>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</si>
  <si>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</si>
  <si>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</si>
  <si>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</si>
  <si>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</si>
  <si>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</si>
  <si>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</si>
  <si>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</si>
  <si>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</si>
  <si>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</si>
  <si>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</si>
  <si>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</si>
  <si>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</si>
  <si>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</si>
  <si>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</si>
  <si>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</si>
  <si>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</si>
  <si>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</si>
  <si>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</si>
  <si>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</si>
  <si>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</si>
  <si>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</si>
  <si>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</si>
  <si>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</si>
  <si>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</si>
  <si>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</si>
  <si>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</si>
  <si>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</si>
  <si>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</si>
  <si>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</si>
  <si>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</si>
  <si>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</si>
  <si>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</si>
  <si>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</si>
  <si>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</si>
  <si>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</si>
  <si>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</si>
  <si>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</si>
  <si>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</si>
  <si>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</si>
  <si>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</si>
  <si>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</si>
  <si>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</si>
  <si>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</si>
  <si>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</si>
  <si>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</si>
  <si>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</si>
  <si>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</si>
  <si>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</si>
  <si>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</si>
  <si>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</si>
  <si>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</si>
  <si>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</si>
  <si>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</si>
  <si>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</si>
  <si>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</si>
  <si>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</si>
  <si>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</si>
  <si>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</si>
  <si>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</si>
  <si>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</si>
  <si>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</si>
  <si>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</si>
  <si>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</si>
  <si>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</si>
  <si>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</si>
  <si>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</si>
  <si>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</si>
  <si>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</si>
  <si>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</si>
  <si>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</si>
  <si>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</si>
  <si>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</si>
  <si>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</si>
  <si>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</si>
  <si>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</si>
  <si>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</si>
  <si>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</si>
  <si>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</si>
  <si>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</si>
  <si>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</si>
  <si>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</si>
  <si>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</si>
  <si>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</si>
  <si>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</si>
  <si>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</si>
  <si>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</si>
  <si>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</si>
  <si>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</si>
  <si>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</si>
  <si>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</si>
  <si>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</si>
  <si>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</si>
  <si>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</si>
  <si>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</si>
  <si>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</si>
  <si>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</si>
  <si>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</si>
  <si>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</si>
  <si>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</si>
  <si>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</si>
  <si>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</si>
  <si>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</si>
  <si>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</si>
  <si>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</si>
  <si>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</si>
  <si>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</si>
  <si>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</si>
  <si>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</si>
  <si>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</si>
  <si>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</si>
  <si>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</si>
  <si>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</si>
  <si>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</si>
  <si>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</si>
  <si>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</si>
  <si>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</si>
  <si>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</si>
  <si>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</si>
  <si>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</si>
  <si>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</si>
  <si>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</si>
  <si>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</si>
  <si>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</si>
  <si>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</si>
  <si>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</si>
  <si>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</si>
  <si>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</si>
  <si>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</si>
  <si>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</si>
  <si>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</si>
  <si>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</si>
  <si>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</si>
  <si>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</si>
  <si>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</si>
  <si>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</si>
  <si>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</si>
  <si>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</si>
  <si>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</si>
  <si>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</si>
  <si>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</si>
  <si>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</si>
  <si>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</si>
  <si>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</si>
  <si>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</si>
  <si>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</si>
  <si>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</si>
  <si>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</si>
  <si>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</si>
  <si>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</si>
  <si>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</si>
  <si>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</si>
  <si>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</si>
  <si>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</si>
  <si>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</si>
  <si>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</si>
  <si>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</si>
  <si>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</si>
  <si>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</si>
  <si>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</si>
  <si>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</si>
  <si>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</si>
  <si>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</si>
  <si>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</si>
  <si>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</si>
  <si>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</si>
  <si>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</si>
  <si>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</si>
  <si>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</si>
  <si>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</si>
  <si>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</si>
  <si>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</si>
  <si>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</si>
  <si>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</si>
  <si>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</si>
  <si>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</si>
  <si>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</si>
  <si>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</si>
  <si>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</si>
  <si>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</si>
  <si>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</si>
  <si>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</si>
  <si>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</si>
  <si>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</si>
  <si>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</si>
  <si>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</si>
  <si>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</si>
  <si>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</si>
  <si>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</si>
  <si>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</si>
  <si>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</si>
  <si>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</si>
  <si>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</si>
  <si>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</si>
  <si>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</si>
  <si>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</si>
  <si>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</si>
  <si>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</si>
  <si>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</si>
  <si>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</si>
  <si>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</si>
  <si>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</si>
  <si>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</si>
  <si>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</si>
  <si>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</si>
  <si>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</si>
  <si>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</si>
  <si>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</si>
  <si>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</si>
  <si>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</si>
  <si>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</si>
  <si>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</si>
  <si>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</si>
  <si>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</si>
  <si>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</si>
  <si>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</si>
  <si>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</si>
  <si>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</si>
  <si>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</si>
  <si>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</si>
  <si>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</si>
  <si>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</si>
  <si>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</si>
  <si>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</si>
  <si>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</si>
  <si>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</si>
  <si>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</si>
  <si>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</si>
  <si>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</si>
  <si>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</si>
  <si>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</si>
  <si>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</si>
  <si>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</si>
  <si>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</si>
  <si>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</si>
  <si>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</si>
  <si>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</si>
  <si>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</si>
  <si>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</si>
  <si>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</si>
  <si>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</si>
  <si>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</si>
  <si>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</si>
  <si>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</si>
  <si>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</si>
  <si>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</si>
  <si>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</si>
  <si>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</si>
  <si>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</si>
  <si>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</si>
  <si>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</si>
  <si>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</si>
  <si>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</si>
  <si>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</si>
  <si>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</si>
  <si>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</si>
  <si>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</si>
  <si>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</si>
  <si>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</si>
  <si>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</si>
  <si>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</si>
  <si>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</si>
  <si>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</si>
  <si>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</si>
  <si>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</si>
  <si>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</si>
  <si>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</si>
  <si>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</si>
  <si>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</si>
  <si>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</si>
  <si>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</si>
  <si>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</si>
  <si>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</si>
  <si>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</si>
  <si>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</si>
  <si>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</si>
  <si>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</si>
  <si>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</si>
  <si>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</si>
  <si>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</si>
  <si>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</si>
  <si>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</si>
  <si>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</si>
  <si>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</si>
  <si>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</si>
  <si>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</si>
  <si>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</si>
  <si>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</si>
  <si>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</si>
  <si>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</si>
  <si>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</si>
  <si>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</si>
  <si>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</si>
  <si>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</si>
  <si>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</si>
  <si>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</si>
  <si>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</si>
  <si>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</si>
  <si>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</si>
  <si>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</si>
  <si>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</si>
  <si>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</si>
  <si>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</si>
  <si>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</si>
  <si>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</si>
  <si>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</si>
  <si>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</si>
  <si>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</si>
  <si>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</si>
  <si>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</si>
  <si>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</si>
  <si>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</si>
  <si>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</si>
  <si>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</si>
  <si>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</si>
  <si>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</si>
  <si>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</si>
  <si>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</si>
  <si>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</si>
  <si>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</si>
  <si>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</si>
  <si>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</si>
  <si>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</si>
  <si>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</si>
  <si>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</si>
  <si>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</si>
  <si>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</si>
  <si>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</si>
  <si>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</si>
  <si>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</si>
  <si>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</si>
  <si>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</si>
  <si>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</si>
  <si>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</si>
  <si>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</si>
  <si>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</si>
  <si>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</si>
  <si>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</si>
  <si>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</si>
  <si>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</si>
  <si>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</si>
  <si>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</si>
  <si>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</si>
  <si>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</si>
  <si>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</si>
  <si>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</si>
  <si>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</si>
  <si>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</si>
  <si>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</si>
  <si>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</si>
  <si>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</si>
  <si>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</si>
  <si>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</si>
  <si>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</si>
  <si>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</si>
  <si>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</si>
  <si>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</si>
  <si>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</si>
  <si>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</si>
  <si>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</si>
  <si>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</si>
  <si>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</si>
  <si>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</si>
  <si>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</si>
  <si>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</si>
  <si>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</si>
  <si>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</si>
  <si>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</si>
  <si>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</si>
  <si>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</si>
  <si>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</si>
  <si>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</si>
  <si>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</si>
  <si>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</si>
  <si>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</si>
  <si>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</si>
  <si>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</si>
  <si>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</si>
  <si>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</si>
  <si>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</si>
  <si>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</si>
  <si>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</si>
  <si>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</si>
  <si>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</si>
  <si>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</si>
  <si>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</si>
  <si>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</si>
  <si>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</si>
  <si>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</si>
  <si>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</si>
  <si>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</si>
  <si>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</si>
  <si>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</si>
  <si>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</si>
  <si>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</si>
  <si>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</si>
  <si>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</si>
  <si>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</si>
  <si>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</si>
  <si>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</si>
  <si>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</si>
  <si>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</si>
  <si>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</si>
  <si>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</si>
  <si>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</si>
  <si>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</si>
  <si>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</si>
  <si>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</si>
  <si>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</si>
  <si>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</si>
  <si>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</si>
  <si>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</si>
  <si>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</si>
  <si>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</si>
  <si>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</si>
  <si>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</si>
  <si>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</si>
  <si>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</si>
  <si>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</si>
  <si>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</si>
  <si>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</si>
  <si>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</si>
  <si>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</si>
  <si>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</si>
  <si>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</si>
  <si>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</si>
  <si>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</si>
  <si>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</si>
  <si>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</si>
  <si>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</si>
  <si>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</si>
  <si>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</si>
  <si>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</si>
  <si>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</si>
  <si>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</si>
  <si>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</si>
  <si>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</si>
  <si>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</si>
  <si>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</si>
  <si>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</si>
  <si>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</si>
  <si>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</si>
  <si>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</si>
  <si>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</si>
  <si>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</si>
  <si>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</si>
  <si>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</si>
  <si>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</si>
  <si>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</si>
  <si>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</si>
  <si>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</si>
  <si>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</si>
  <si>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</si>
  <si>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</si>
  <si>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</si>
  <si>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</si>
  <si>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</si>
  <si>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</si>
  <si>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</si>
  <si>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</si>
  <si>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</si>
  <si>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</si>
  <si>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</si>
  <si>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</si>
  <si>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</si>
  <si>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</si>
  <si>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</si>
  <si>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</si>
  <si>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</si>
  <si>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</si>
  <si>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</si>
  <si>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</si>
  <si>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</si>
  <si>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</si>
  <si>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</si>
  <si>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</si>
  <si>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</si>
  <si>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</si>
  <si>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</si>
  <si>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</si>
  <si>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</si>
  <si>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</si>
  <si>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</si>
  <si>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</si>
  <si>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</si>
  <si>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</si>
  <si>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</si>
  <si>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</si>
  <si>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</si>
  <si>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</si>
  <si>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</si>
  <si>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</si>
  <si>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</si>
  <si>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</si>
  <si>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</si>
  <si>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</si>
  <si>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</si>
  <si>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</si>
  <si>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</si>
  <si>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</si>
  <si>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</si>
  <si>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</si>
  <si>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</si>
  <si>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</si>
  <si>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</si>
  <si>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</si>
  <si>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</si>
  <si>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</si>
  <si>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</si>
  <si>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</si>
  <si>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</si>
  <si>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</si>
  <si>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</si>
  <si>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</si>
  <si>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</si>
  <si>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</si>
  <si>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</si>
  <si>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</si>
  <si>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</si>
  <si>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</si>
  <si>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</si>
  <si>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</si>
  <si>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</si>
  <si>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</si>
  <si>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</si>
  <si>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</si>
  <si>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</si>
  <si>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</si>
  <si>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</si>
  <si>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</si>
  <si>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</si>
  <si>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</si>
  <si>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</si>
  <si>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</si>
  <si>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</si>
  <si>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</si>
  <si>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</si>
  <si>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</si>
  <si>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</si>
  <si>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</si>
  <si>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</si>
  <si>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</si>
  <si>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</si>
  <si>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</si>
  <si>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</si>
  <si>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</si>
  <si>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</si>
  <si>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</si>
  <si>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</si>
  <si>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</si>
  <si>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</si>
  <si>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</si>
  <si>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</si>
  <si>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</si>
  <si>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</si>
  <si>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</si>
  <si>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</si>
  <si>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</si>
  <si>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</si>
  <si>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</si>
  <si>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</si>
  <si>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</si>
  <si>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</si>
  <si>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</si>
  <si>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</si>
  <si>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</si>
  <si>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</si>
  <si>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</si>
  <si>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</si>
  <si>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</si>
  <si>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</si>
  <si>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</si>
  <si>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</si>
  <si>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</si>
  <si>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</si>
  <si>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</si>
  <si>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</si>
  <si>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</si>
  <si>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</si>
  <si>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</si>
  <si>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</si>
  <si>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</si>
  <si>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</si>
  <si>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</si>
  <si>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</si>
  <si>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</si>
  <si>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</si>
  <si>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</si>
  <si>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</si>
  <si>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</si>
  <si>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</si>
  <si>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</si>
  <si>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</si>
  <si>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</si>
  <si>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</si>
  <si>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</si>
  <si>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</si>
  <si>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</si>
  <si>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</si>
  <si>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</si>
  <si>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</si>
  <si>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</si>
  <si>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</si>
  <si>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</si>
  <si>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</si>
  <si>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</si>
  <si>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</si>
  <si>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</si>
  <si>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</si>
  <si>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</si>
  <si>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</si>
  <si>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</si>
  <si>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</si>
  <si>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</si>
  <si>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</si>
  <si>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</si>
  <si>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</si>
  <si>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</si>
  <si>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</si>
  <si>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</si>
  <si>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</si>
  <si>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</si>
  <si>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</si>
  <si>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</si>
  <si>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</si>
  <si>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</si>
  <si>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</si>
  <si>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</si>
  <si>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</si>
  <si>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</si>
  <si>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</si>
  <si>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</si>
  <si>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</si>
  <si>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</si>
  <si>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</si>
  <si>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</si>
  <si>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</si>
  <si>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</si>
  <si>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</si>
  <si>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</si>
  <si>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</si>
  <si>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</si>
  <si>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</si>
  <si>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</si>
  <si>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</si>
  <si>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</si>
  <si>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</si>
  <si>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</si>
  <si>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</si>
  <si>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</si>
  <si>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</si>
  <si>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</si>
  <si>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</si>
  <si>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</si>
  <si>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</si>
  <si>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</si>
  <si>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</si>
  <si>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</si>
  <si>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</si>
  <si>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</si>
  <si>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</si>
  <si>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</si>
  <si>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</si>
  <si>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</si>
  <si>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</si>
  <si>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</si>
  <si>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</si>
  <si>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</si>
  <si>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</si>
  <si>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</si>
  <si>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</si>
  <si>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</si>
  <si>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</si>
  <si>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</si>
  <si>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</si>
  <si>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</si>
  <si>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</si>
  <si>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</si>
  <si>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</si>
  <si>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</si>
  <si>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</si>
  <si>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</si>
  <si>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</si>
  <si>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</si>
  <si>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</si>
  <si>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</si>
  <si>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</si>
  <si>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</si>
  <si>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</si>
  <si>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</si>
  <si>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</si>
  <si>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</si>
  <si>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</si>
  <si>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</si>
  <si>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</si>
  <si>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</si>
  <si>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</si>
  <si>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</si>
  <si>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</si>
  <si>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</si>
  <si>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</si>
  <si>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</si>
  <si>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</si>
  <si>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</si>
  <si>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</si>
  <si>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</si>
  <si>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</si>
  <si>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</si>
  <si>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</si>
  <si>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</si>
  <si>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</si>
  <si>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</si>
  <si>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</si>
  <si>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</si>
  <si>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</si>
  <si>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</si>
  <si>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</si>
  <si>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</si>
  <si>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</si>
  <si>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</si>
  <si>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</si>
  <si>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</si>
  <si>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</si>
  <si>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</si>
  <si>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</si>
  <si>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</si>
  <si>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</si>
  <si>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</si>
  <si>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</si>
  <si>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</si>
  <si>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</si>
  <si>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</si>
  <si>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</si>
  <si>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</si>
  <si>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</si>
  <si>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</si>
  <si>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</si>
  <si>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</si>
  <si>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</si>
  <si>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</si>
  <si>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</si>
  <si>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</si>
  <si>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</si>
  <si>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</si>
  <si>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</si>
  <si>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</si>
  <si>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</si>
  <si>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</si>
  <si>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</si>
  <si>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</si>
  <si>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</si>
  <si>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</si>
  <si>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</si>
  <si>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</si>
  <si>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</si>
  <si>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</si>
  <si>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</si>
  <si>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</si>
  <si>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</si>
  <si>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</si>
  <si>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</si>
  <si>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</si>
  <si>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</si>
  <si>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</si>
  <si>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</si>
  <si>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</si>
  <si>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</si>
  <si>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</si>
  <si>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</si>
  <si>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</si>
  <si>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</si>
  <si>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</si>
  <si>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</si>
  <si>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</si>
  <si>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</si>
  <si>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</si>
  <si>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</si>
  <si>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</si>
  <si>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</si>
  <si>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</si>
  <si>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</si>
  <si>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</si>
  <si>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</si>
  <si>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</si>
  <si>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</si>
  <si>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</si>
  <si>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</si>
  <si>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</si>
  <si>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</si>
  <si>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</si>
  <si>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</si>
  <si>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</si>
  <si>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</si>
  <si>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</si>
  <si>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</si>
  <si>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</si>
  <si>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</si>
  <si>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</si>
  <si>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</si>
  <si>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</si>
  <si>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</si>
  <si>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</si>
  <si>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</si>
  <si>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</si>
  <si>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</si>
  <si>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</si>
  <si>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</si>
  <si>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</si>
  <si>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</si>
  <si>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</si>
  <si>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</si>
  <si>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</si>
  <si>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</si>
  <si>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</si>
  <si>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</si>
  <si>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</si>
  <si>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</si>
  <si>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</si>
  <si>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</si>
  <si>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</si>
  <si>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</si>
  <si>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</si>
  <si>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</si>
  <si>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</si>
  <si>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</si>
  <si>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</si>
  <si>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</si>
  <si>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</si>
  <si>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</si>
  <si>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</si>
  <si>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</si>
  <si>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</si>
  <si>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</si>
  <si>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</si>
  <si>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</si>
  <si>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</si>
  <si>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</si>
  <si>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</si>
  <si>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</si>
  <si>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</si>
  <si>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</si>
  <si>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</si>
  <si>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</si>
  <si>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</si>
  <si>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</si>
  <si>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</si>
  <si>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</si>
  <si>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</si>
  <si>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</si>
  <si>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</si>
  <si>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</si>
  <si>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</si>
  <si>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</si>
  <si>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</si>
  <si>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</si>
  <si>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</si>
  <si>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</si>
  <si>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</si>
  <si>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</si>
  <si>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</si>
  <si>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</si>
  <si>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</si>
  <si>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</si>
  <si>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</si>
  <si>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</si>
  <si>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</si>
  <si>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</si>
  <si>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</si>
  <si>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</si>
  <si>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</si>
  <si>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</si>
  <si>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</si>
  <si>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</si>
  <si>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</si>
  <si>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</si>
  <si>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</si>
  <si>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</si>
  <si>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</si>
  <si>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</si>
  <si>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</si>
  <si>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</si>
  <si>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</si>
  <si>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</si>
  <si>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</si>
  <si>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</si>
  <si>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</si>
  <si>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</si>
  <si>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</si>
  <si>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</si>
  <si>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</si>
  <si>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</si>
  <si>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</si>
  <si>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</si>
  <si>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</si>
  <si>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</si>
  <si>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</si>
  <si>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</si>
  <si>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</si>
  <si>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</si>
  <si>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</si>
  <si>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</si>
  <si>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</si>
  <si>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</si>
  <si>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</si>
  <si>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</si>
  <si>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</si>
  <si>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</si>
  <si>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</si>
  <si>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</si>
  <si>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</si>
  <si>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</si>
  <si>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</si>
  <si>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</si>
  <si>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</si>
  <si>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</si>
  <si>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</si>
  <si>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</si>
  <si>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</si>
  <si>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</si>
  <si>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</si>
  <si>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</si>
  <si>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</si>
  <si>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</si>
  <si>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</si>
  <si>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</si>
  <si>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</si>
  <si>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</si>
  <si>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</si>
  <si>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</si>
  <si>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</si>
  <si>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</si>
  <si>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</si>
  <si>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</si>
  <si>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</si>
  <si>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</si>
  <si>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</si>
  <si>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</si>
  <si>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</si>
  <si>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</si>
  <si>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</si>
  <si>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</si>
  <si>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</si>
  <si>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</si>
  <si>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</si>
  <si>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</si>
  <si>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</si>
  <si>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</si>
  <si>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</si>
  <si>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</si>
  <si>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</si>
  <si>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</si>
  <si>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</si>
  <si>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</si>
  <si>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</si>
  <si>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</si>
  <si>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</si>
  <si>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</si>
  <si>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</si>
  <si>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</si>
  <si>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</si>
  <si>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</si>
  <si>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</si>
  <si>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</si>
  <si>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</si>
  <si>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</si>
  <si>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</si>
  <si>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</si>
  <si>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</si>
  <si>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</si>
  <si>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</si>
  <si>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</si>
  <si>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</si>
  <si>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</si>
  <si>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</si>
  <si>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</si>
  <si>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</si>
  <si>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</si>
  <si>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</si>
  <si>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</si>
  <si>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</si>
  <si>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</si>
  <si>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</si>
  <si>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</si>
  <si>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</si>
  <si>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</si>
  <si>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</si>
  <si>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</si>
  <si>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</si>
  <si>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</si>
  <si>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</si>
  <si>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</si>
  <si>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</si>
  <si>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</si>
  <si>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</si>
  <si>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</si>
  <si>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</si>
  <si>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</si>
  <si>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</si>
  <si>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</si>
  <si>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</si>
  <si>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</si>
  <si>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</si>
  <si>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</si>
  <si>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</si>
  <si>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</si>
  <si>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</si>
  <si>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</si>
  <si>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</si>
  <si>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</si>
  <si>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</si>
  <si>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</si>
  <si>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</si>
  <si>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</si>
  <si>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</si>
  <si>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</si>
  <si>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</si>
  <si>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</si>
  <si>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</si>
  <si>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</si>
  <si>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</si>
  <si>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</si>
  <si>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</si>
  <si>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</si>
  <si>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</si>
  <si>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</si>
  <si>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</si>
  <si>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</si>
  <si>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</si>
  <si>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</si>
  <si>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</si>
  <si>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</si>
  <si>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</si>
  <si>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</si>
  <si>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</si>
  <si>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</si>
  <si>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</si>
  <si>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</si>
  <si>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</si>
  <si>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</si>
  <si>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</si>
  <si>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</si>
  <si>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</si>
  <si>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</si>
  <si>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</si>
  <si>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</si>
  <si>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</si>
  <si>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</si>
  <si>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</si>
  <si>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</si>
  <si>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</si>
  <si>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</si>
  <si>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</si>
  <si>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</si>
  <si>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</si>
  <si>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</si>
  <si>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</si>
  <si>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</si>
  <si>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</si>
  <si>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</si>
  <si>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</si>
  <si>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</si>
  <si>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</si>
  <si>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</si>
  <si>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</si>
  <si>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</si>
  <si>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</si>
  <si>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</si>
  <si>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</si>
  <si>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</si>
  <si>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</si>
  <si>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</si>
  <si>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</si>
  <si>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</si>
  <si>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</si>
  <si>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</si>
  <si>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</si>
  <si>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</si>
  <si>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</si>
  <si>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</si>
  <si>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</si>
  <si>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</si>
  <si>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</si>
  <si>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</si>
  <si>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</si>
  <si>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</si>
  <si>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</si>
  <si>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</si>
  <si>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</si>
  <si>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</si>
  <si>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</si>
  <si>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</si>
  <si>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</si>
  <si>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</si>
  <si>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</si>
  <si>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</si>
  <si>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</si>
  <si>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</si>
  <si>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</si>
  <si>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</si>
  <si>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</si>
  <si>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</si>
  <si>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</si>
  <si>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</si>
  <si>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</si>
  <si>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</si>
  <si>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</si>
  <si>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</si>
  <si>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</si>
  <si>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</si>
  <si>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</si>
  <si>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</si>
  <si>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</si>
  <si>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</si>
  <si>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</si>
  <si>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</si>
  <si>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</si>
  <si>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</si>
  <si>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</si>
  <si>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</si>
  <si>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</si>
  <si>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</si>
  <si>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</si>
  <si>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</si>
  <si>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</si>
  <si>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</si>
  <si>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</si>
  <si>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</si>
  <si>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</si>
  <si>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</si>
  <si>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</si>
  <si>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</si>
  <si>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</si>
  <si>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</si>
  <si>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</si>
  <si>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</si>
  <si>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</si>
  <si>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</si>
  <si>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</si>
  <si>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</si>
  <si>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</si>
  <si>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</si>
  <si>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</si>
  <si>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</si>
  <si>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</si>
  <si>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</si>
  <si>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</si>
  <si>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</si>
  <si>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</si>
  <si>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</si>
  <si>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</si>
  <si>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</si>
  <si>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</si>
  <si>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</si>
  <si>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</si>
  <si>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</si>
  <si>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</si>
  <si>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</si>
  <si>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</si>
  <si>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</si>
  <si>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</si>
  <si>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</si>
  <si>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</si>
  <si>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</si>
  <si>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</si>
  <si>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</si>
  <si>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</si>
  <si>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</si>
  <si>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</si>
  <si>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</si>
  <si>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</si>
  <si>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</si>
  <si>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</si>
  <si>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</si>
  <si>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</si>
  <si>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</si>
  <si>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</si>
  <si>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</si>
  <si>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</si>
  <si>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</si>
  <si>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</si>
  <si>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</si>
  <si>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</si>
  <si>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</si>
  <si>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</si>
  <si>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</si>
  <si>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</si>
  <si>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</si>
  <si>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</si>
  <si>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</si>
  <si>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</si>
  <si>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</si>
  <si>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</si>
  <si>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</si>
  <si>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</si>
  <si>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</si>
  <si>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</si>
  <si>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</si>
  <si>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</si>
  <si>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</si>
  <si>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</si>
  <si>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</si>
  <si>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</si>
  <si>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</si>
  <si>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</si>
  <si>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</si>
  <si>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</si>
  <si>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</si>
  <si>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</si>
  <si>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</si>
  <si>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</si>
  <si>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</si>
  <si>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</si>
  <si>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</si>
  <si>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</si>
  <si>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</si>
  <si>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</si>
  <si>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</si>
  <si>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</si>
  <si>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</si>
  <si>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</si>
  <si>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</si>
  <si>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</si>
  <si>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</si>
  <si>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</si>
  <si>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</si>
  <si>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</si>
  <si>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</si>
  <si>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</si>
  <si>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</si>
  <si>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</si>
  <si>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</si>
  <si>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</si>
  <si>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</si>
  <si>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</si>
  <si>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</si>
  <si>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</si>
  <si>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</si>
  <si>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</si>
  <si>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</si>
  <si>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</si>
  <si>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</si>
  <si>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</si>
  <si>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</si>
  <si>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</si>
  <si>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</si>
  <si>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</si>
  <si>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</si>
  <si>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</si>
  <si>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</si>
  <si>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</si>
  <si>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</si>
  <si>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</si>
  <si>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</si>
  <si>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</si>
  <si>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</si>
  <si>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</si>
  <si>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</si>
  <si>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</si>
  <si>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</si>
  <si>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</si>
  <si>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</si>
  <si>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</si>
  <si>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</si>
  <si>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</si>
  <si>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</si>
  <si>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</si>
  <si>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</si>
  <si>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</si>
  <si>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</si>
  <si>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</si>
  <si>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</si>
  <si>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</si>
  <si>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</si>
  <si>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</si>
  <si>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</si>
  <si>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</si>
  <si>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</si>
  <si>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</si>
  <si>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</si>
  <si>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</si>
  <si>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</si>
  <si>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</si>
  <si>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</si>
  <si>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</si>
  <si>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</si>
  <si>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</si>
  <si>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</si>
  <si>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</si>
  <si>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</si>
  <si>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</si>
  <si>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</si>
  <si>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</si>
  <si>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</si>
  <si>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</si>
  <si>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</si>
  <si>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</si>
  <si>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</si>
  <si>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</si>
  <si>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</si>
  <si>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</si>
  <si>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</si>
  <si>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</si>
  <si>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</si>
  <si>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</si>
  <si>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</si>
  <si>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</si>
  <si>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</si>
  <si>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</si>
  <si>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</si>
  <si>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</si>
  <si>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</si>
  <si>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</si>
  <si>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</si>
  <si>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</si>
  <si>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</si>
  <si>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</si>
  <si>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</si>
  <si>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</si>
  <si>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</si>
  <si>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</si>
  <si>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</si>
  <si>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</si>
  <si>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</si>
  <si>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</si>
  <si>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</si>
  <si>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</si>
  <si>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</si>
  <si>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</si>
  <si>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</si>
  <si>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</si>
  <si>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</si>
  <si>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</si>
  <si>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</si>
  <si>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</si>
  <si>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</si>
  <si>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</si>
  <si>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</si>
  <si>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</si>
  <si>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</si>
  <si>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</si>
  <si>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</si>
  <si>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</si>
  <si>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</si>
  <si>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</si>
  <si>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</si>
  <si>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</si>
  <si>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</si>
  <si>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</si>
  <si>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</si>
  <si>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</si>
  <si>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</si>
  <si>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</si>
  <si>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</si>
  <si>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</si>
  <si>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</si>
  <si>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</si>
  <si>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</si>
  <si>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</si>
  <si>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</si>
  <si>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</si>
  <si>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</si>
  <si>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</si>
  <si>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</si>
  <si>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</si>
  <si>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</si>
  <si>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</si>
  <si>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</si>
  <si>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</si>
  <si>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</si>
  <si>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</si>
  <si>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</si>
  <si>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</si>
  <si>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</si>
  <si>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</si>
  <si>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</si>
  <si>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</si>
  <si>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</si>
  <si>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</si>
  <si>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</si>
  <si>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</si>
  <si>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</si>
  <si>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</si>
  <si>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</si>
  <si>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</si>
  <si>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</si>
  <si>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</si>
  <si>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</si>
  <si>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</si>
  <si>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</si>
  <si>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</si>
  <si>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</si>
  <si>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</si>
  <si>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</si>
  <si>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</si>
  <si>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</si>
  <si>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</si>
  <si>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</si>
  <si>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</si>
  <si>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</si>
  <si>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</si>
  <si>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</si>
  <si>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</si>
  <si>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</si>
  <si>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</si>
  <si>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</si>
  <si>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</si>
  <si>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</si>
  <si>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</si>
  <si>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</si>
  <si>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</si>
  <si>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</si>
  <si>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</si>
  <si>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</si>
  <si>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</si>
  <si>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</si>
  <si>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</si>
  <si>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</si>
  <si>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</si>
  <si>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</si>
  <si>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</si>
  <si>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</si>
  <si>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</si>
  <si>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</si>
  <si>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</si>
  <si>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</si>
  <si>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</si>
  <si>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</si>
  <si>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</si>
  <si>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</si>
  <si>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</si>
  <si>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</si>
  <si>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</si>
  <si>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</si>
  <si>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</si>
  <si>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</si>
  <si>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</si>
  <si>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</si>
  <si>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</si>
  <si>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</si>
  <si>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</si>
  <si>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</si>
  <si>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</si>
  <si>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</si>
  <si>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</si>
  <si>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</si>
  <si>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</si>
  <si>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</si>
  <si>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</si>
  <si>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</si>
  <si>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</si>
  <si>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</si>
  <si>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</si>
  <si>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</si>
  <si>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</si>
  <si>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</si>
  <si>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</si>
  <si>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</si>
  <si>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</si>
  <si>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</si>
  <si>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</si>
  <si>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</si>
  <si>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</si>
  <si>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</si>
  <si>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</si>
  <si>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</si>
  <si>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</si>
  <si>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</si>
  <si>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</si>
  <si>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</si>
  <si>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</si>
  <si>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</si>
  <si>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</si>
  <si>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</si>
  <si>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</si>
  <si>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</si>
  <si>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</si>
  <si>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</si>
  <si>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</si>
  <si>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</si>
  <si>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</si>
  <si>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</si>
  <si>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</si>
  <si>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</si>
  <si>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</si>
  <si>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</si>
  <si>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</si>
  <si>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</si>
  <si>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</si>
  <si>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</si>
  <si>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</si>
  <si>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</si>
  <si>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</si>
  <si>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</si>
  <si>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</si>
  <si>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</si>
  <si>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</si>
  <si>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</si>
  <si>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</si>
  <si>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</si>
  <si>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</si>
  <si>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</si>
  <si>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</si>
  <si>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</si>
  <si>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</si>
  <si>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</si>
  <si>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</si>
  <si>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</si>
  <si>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</si>
  <si>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</si>
  <si>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</si>
  <si>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</si>
  <si>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</si>
  <si>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</si>
  <si>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</si>
  <si>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</si>
  <si>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</si>
  <si>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</si>
  <si>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</si>
  <si>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</si>
  <si>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</si>
  <si>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</si>
  <si>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</si>
  <si>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</si>
  <si>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</si>
  <si>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</si>
  <si>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</si>
  <si>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</si>
  <si>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</si>
  <si>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</si>
  <si>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</si>
  <si>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</si>
  <si>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</si>
  <si>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</si>
  <si>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</si>
  <si>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</si>
  <si>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</si>
  <si>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</si>
  <si>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</si>
  <si>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</si>
  <si>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</si>
  <si>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</si>
  <si>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</si>
  <si>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</si>
  <si>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</si>
  <si>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</si>
  <si>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</si>
  <si>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</si>
  <si>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</si>
  <si>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</si>
  <si>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</si>
  <si>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</si>
  <si>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</si>
  <si>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</si>
  <si>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</si>
  <si>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</si>
  <si>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</si>
  <si>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</si>
  <si>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</si>
  <si>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</si>
  <si>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</si>
  <si>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</si>
  <si>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</si>
  <si>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</si>
  <si>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</si>
  <si>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</si>
  <si>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</si>
  <si>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</si>
  <si>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</si>
  <si>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</si>
  <si>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</si>
  <si>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</si>
  <si>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</si>
  <si>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</si>
  <si>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</si>
  <si>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</si>
  <si>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</si>
  <si>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</si>
  <si>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</si>
  <si>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</si>
  <si>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</si>
  <si>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</si>
  <si>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</si>
  <si>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</si>
  <si>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</si>
  <si>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</si>
  <si>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</si>
  <si>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</si>
  <si>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</si>
  <si>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</si>
  <si>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</si>
  <si>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</si>
  <si>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</si>
  <si>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</si>
  <si>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</si>
  <si>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</si>
  <si>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</si>
  <si>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</si>
  <si>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</si>
  <si>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</si>
  <si>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</si>
  <si>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</si>
  <si>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</si>
  <si>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</si>
  <si>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</si>
  <si>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</si>
  <si>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</si>
  <si>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</si>
  <si>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</si>
  <si>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</si>
  <si>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</si>
  <si>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</si>
  <si>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</si>
  <si>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</si>
  <si>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</si>
  <si>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</si>
  <si>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</si>
  <si>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</si>
  <si>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</si>
  <si>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</si>
  <si>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</si>
  <si>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</si>
  <si>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</si>
  <si>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</si>
  <si>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</si>
  <si>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</si>
  <si>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</si>
  <si>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</si>
  <si>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</si>
  <si>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</si>
  <si>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</si>
  <si>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</si>
  <si>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</si>
  <si>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</si>
  <si>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</si>
  <si>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</si>
  <si>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</si>
  <si>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</si>
  <si>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</si>
  <si>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</si>
  <si>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</si>
  <si>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</si>
  <si>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</si>
  <si>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</si>
  <si>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</si>
  <si>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</si>
  <si>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</si>
  <si>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</si>
  <si>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</si>
  <si>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</si>
  <si>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</si>
  <si>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</si>
  <si>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</si>
  <si>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</si>
  <si>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</si>
  <si>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</si>
  <si>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</si>
  <si>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</si>
  <si>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</si>
  <si>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</si>
  <si>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</si>
  <si>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</si>
  <si>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</si>
  <si>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</si>
  <si>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</si>
  <si>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</si>
  <si>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</si>
  <si>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</si>
  <si>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</si>
  <si>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</si>
  <si>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</si>
  <si>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</si>
  <si>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</si>
  <si>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</si>
  <si>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</si>
  <si>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</si>
  <si>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</si>
  <si>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</si>
  <si>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</si>
  <si>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</si>
  <si>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</si>
  <si>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</si>
  <si>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</si>
  <si>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</si>
  <si>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</si>
  <si>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</si>
  <si>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</si>
  <si>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</si>
  <si>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</si>
  <si>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</si>
  <si>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</si>
  <si>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</si>
  <si>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</si>
  <si>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</si>
  <si>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</si>
  <si>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</si>
  <si>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</si>
  <si>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</si>
  <si>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</si>
  <si>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</si>
  <si>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</si>
  <si>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</si>
  <si>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</si>
  <si>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</si>
  <si>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</si>
  <si>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</si>
  <si>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</si>
  <si>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</si>
  <si>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</si>
  <si>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</si>
  <si>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</si>
  <si>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</si>
  <si>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</si>
  <si>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</si>
  <si>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</si>
  <si>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</si>
  <si>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</si>
  <si>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</si>
  <si>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</si>
  <si>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</si>
  <si>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</si>
  <si>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</si>
  <si>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</si>
  <si>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</si>
  <si>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</si>
  <si>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</si>
  <si>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</si>
  <si>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</si>
  <si>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</si>
  <si>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</si>
  <si>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</si>
  <si>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</si>
  <si>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</si>
  <si>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</si>
  <si>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</si>
  <si>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</si>
  <si>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</si>
  <si>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</si>
  <si>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</si>
  <si>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</si>
  <si>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</si>
  <si>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</si>
  <si>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</si>
  <si>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</si>
  <si>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</si>
  <si>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</si>
  <si>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</si>
  <si>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</si>
  <si>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</si>
  <si>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</si>
  <si>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</si>
  <si>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</si>
  <si>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</si>
  <si>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</si>
  <si>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</si>
  <si>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</si>
  <si>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</si>
  <si>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</si>
  <si>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</si>
  <si>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</si>
  <si>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</si>
  <si>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</si>
  <si>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</si>
  <si>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</si>
  <si>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</si>
  <si>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</si>
  <si>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</si>
  <si>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</si>
  <si>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</si>
  <si>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</si>
  <si>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</si>
  <si>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</si>
  <si>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</si>
  <si>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</si>
  <si>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</si>
  <si>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</si>
  <si>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</si>
  <si>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</si>
  <si>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</si>
  <si>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</si>
  <si>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</si>
  <si>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</si>
  <si>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</si>
  <si>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</si>
  <si>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</si>
  <si>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</si>
  <si>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</si>
  <si>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</si>
  <si>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</si>
  <si>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</si>
  <si>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</si>
  <si>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</si>
  <si>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</si>
  <si>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</si>
  <si>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</si>
  <si>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</si>
  <si>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</si>
  <si>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</si>
  <si>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</si>
  <si>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</si>
  <si>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</si>
  <si>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</si>
  <si>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</si>
  <si>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</si>
  <si>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</si>
  <si>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</si>
  <si>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</si>
  <si>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</si>
  <si>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</si>
  <si>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</si>
  <si>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</si>
  <si>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</si>
  <si>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</si>
  <si>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</si>
  <si>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</si>
  <si>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</si>
  <si>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</si>
  <si>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</si>
  <si>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</si>
  <si>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</si>
  <si>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</si>
  <si>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</si>
  <si>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</si>
  <si>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</si>
  <si>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</si>
  <si>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</si>
  <si>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</si>
  <si>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</si>
  <si>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</si>
  <si>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</si>
  <si>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</si>
  <si>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</si>
  <si>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</si>
  <si>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</si>
  <si>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</si>
  <si>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</si>
  <si>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</si>
  <si>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</si>
  <si>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</si>
  <si>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</si>
  <si>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</si>
  <si>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</si>
  <si>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</si>
  <si>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</si>
  <si>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</si>
  <si>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</si>
  <si>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</si>
  <si>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</si>
  <si>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</si>
  <si>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</si>
  <si>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</si>
  <si>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</si>
  <si>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</si>
  <si>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</si>
  <si>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</si>
  <si>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</si>
  <si>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</si>
  <si>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</si>
  <si>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</si>
  <si>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</si>
  <si>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</si>
  <si>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</si>
  <si>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</si>
  <si>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</si>
  <si>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</si>
  <si>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</si>
  <si>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</si>
  <si>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</si>
  <si>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</si>
  <si>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</si>
  <si>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</si>
  <si>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</si>
  <si>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</si>
  <si>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</si>
  <si>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</si>
  <si>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</si>
  <si>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</si>
  <si>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</si>
  <si>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</si>
  <si>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</si>
  <si>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</si>
  <si>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</si>
  <si>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</si>
  <si>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</si>
  <si>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</si>
  <si>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</si>
  <si>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</si>
  <si>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</si>
  <si>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</si>
  <si>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</si>
  <si>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</si>
  <si>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</si>
  <si>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</si>
  <si>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</si>
  <si>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</si>
  <si>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</si>
  <si>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</si>
  <si>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</si>
  <si>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</si>
  <si>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</si>
  <si>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</si>
  <si>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</si>
  <si>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</si>
  <si>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</si>
  <si>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</si>
  <si>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</si>
  <si>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</si>
  <si>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</si>
  <si>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</si>
  <si>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</si>
  <si>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</si>
  <si>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</si>
  <si>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</si>
  <si>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</si>
  <si>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</si>
  <si>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</si>
  <si>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</si>
  <si>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</si>
  <si>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</si>
  <si>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</si>
  <si>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</si>
  <si>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</si>
  <si>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</si>
  <si>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</si>
  <si>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</si>
  <si>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</si>
  <si>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</si>
  <si>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</si>
  <si>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</si>
  <si>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</si>
  <si>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</si>
  <si>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</si>
  <si>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</si>
  <si>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</si>
  <si>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</si>
  <si>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</si>
  <si>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</si>
  <si>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</si>
  <si>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</si>
  <si>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</si>
  <si>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</si>
  <si>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</si>
  <si>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</si>
  <si>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</si>
  <si>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</si>
  <si>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</si>
  <si>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</si>
  <si>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</si>
  <si>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</si>
  <si>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</si>
  <si>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</si>
  <si>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</si>
  <si>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</si>
  <si>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</si>
  <si>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</si>
  <si>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</si>
  <si>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</si>
  <si>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</si>
  <si>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</si>
  <si>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</si>
  <si>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</si>
  <si>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</si>
  <si>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</si>
  <si>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</si>
  <si>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</si>
  <si>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</si>
  <si>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</si>
  <si>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</si>
  <si>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</si>
  <si>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</si>
  <si>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</si>
  <si>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</si>
  <si>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</si>
  <si>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</si>
  <si>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</si>
  <si>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</si>
  <si>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</si>
  <si>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</si>
  <si>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</si>
  <si>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</si>
  <si>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</si>
  <si>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</si>
  <si>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</si>
  <si>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</si>
  <si>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</si>
  <si>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</si>
  <si>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</si>
  <si>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</si>
  <si>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</si>
  <si>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</si>
  <si>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</si>
  <si>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</si>
  <si>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</si>
  <si>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</si>
  <si>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</si>
  <si>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</si>
  <si>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</si>
  <si>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</si>
  <si>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</si>
  <si>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</si>
  <si>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</si>
  <si>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</si>
  <si>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</si>
  <si>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</si>
  <si>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</si>
  <si>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</si>
  <si>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</si>
  <si>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</si>
  <si>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</si>
  <si>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</si>
  <si>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</si>
  <si>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</si>
  <si>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</si>
  <si>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</si>
  <si>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</si>
  <si>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</si>
  <si>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</si>
  <si>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</si>
  <si>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</si>
  <si>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</si>
  <si>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</si>
  <si>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</si>
  <si>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</si>
  <si>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</si>
  <si>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</si>
  <si>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</si>
  <si>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</si>
  <si>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</si>
  <si>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</si>
  <si>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</si>
  <si>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</si>
  <si>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</si>
  <si>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</si>
  <si>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</si>
  <si>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</si>
  <si>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</si>
  <si>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</si>
  <si>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</si>
  <si>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</si>
  <si>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</si>
  <si>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</si>
  <si>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</si>
  <si>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</si>
  <si>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</si>
  <si>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</si>
  <si>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</si>
  <si>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</si>
  <si>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</si>
  <si>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</si>
  <si>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</si>
  <si>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</si>
  <si>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</si>
  <si>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</si>
  <si>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</si>
  <si>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</si>
  <si>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</si>
  <si>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</si>
  <si>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</si>
  <si>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</si>
  <si>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</si>
  <si>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</si>
  <si>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</si>
  <si>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</si>
  <si>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</si>
  <si>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</si>
  <si>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</si>
  <si>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</si>
  <si>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</si>
  <si>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</si>
  <si>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</si>
  <si>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</si>
  <si>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</si>
  <si>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</si>
  <si>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</si>
  <si>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</si>
  <si>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</si>
  <si>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</si>
  <si>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</si>
  <si>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</si>
  <si>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</si>
  <si>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</si>
  <si>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</si>
  <si>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</si>
  <si>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</si>
  <si>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</si>
  <si>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</si>
  <si>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</si>
  <si>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</si>
  <si>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</si>
  <si>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</si>
  <si>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</si>
  <si>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</si>
  <si>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</si>
  <si>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</si>
  <si>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</si>
  <si>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</si>
  <si>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</si>
  <si>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</si>
  <si>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</si>
  <si>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</si>
  <si>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</si>
  <si>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</si>
  <si>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</si>
  <si>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</si>
  <si>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</si>
  <si>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</si>
  <si>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</si>
  <si>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</si>
  <si>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</si>
  <si>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</si>
  <si>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</si>
  <si>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</si>
  <si>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</si>
  <si>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</si>
  <si>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</si>
  <si>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</si>
  <si>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</si>
  <si>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</si>
  <si>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</si>
  <si>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</si>
  <si>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</si>
  <si>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</si>
  <si>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</si>
  <si>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</si>
  <si>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</si>
  <si>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</si>
  <si>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</si>
  <si>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</si>
  <si>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</si>
  <si>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</si>
  <si>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</si>
  <si>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</si>
  <si>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</si>
  <si>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</si>
  <si>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</si>
  <si>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</si>
  <si>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</si>
  <si>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</si>
  <si>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</si>
  <si>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</si>
  <si>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</si>
  <si>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</si>
  <si>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</si>
  <si>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</si>
  <si>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</si>
  <si>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</si>
  <si>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</si>
  <si>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</si>
  <si>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</si>
  <si>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</si>
  <si>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</si>
  <si>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</si>
  <si>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</si>
  <si>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</si>
  <si>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</si>
  <si>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</si>
  <si>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</si>
  <si>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</si>
  <si>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</si>
  <si>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</si>
  <si>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</si>
  <si>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</si>
  <si>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</si>
  <si>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</si>
  <si>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</si>
  <si>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</si>
  <si>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</si>
  <si>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</si>
  <si>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</si>
  <si>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</si>
  <si>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</si>
  <si>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</si>
  <si>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</si>
  <si>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</si>
  <si>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</si>
  <si>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</si>
  <si>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</si>
  <si>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</si>
  <si>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</si>
  <si>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</si>
  <si>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</si>
  <si>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</si>
  <si>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</si>
  <si>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</si>
  <si>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</si>
  <si>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</si>
  <si>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</si>
  <si>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</si>
  <si>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</si>
  <si>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</si>
  <si>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</si>
  <si>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</si>
  <si>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</si>
  <si>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</si>
  <si>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</si>
  <si>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</si>
  <si>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</si>
  <si>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</si>
  <si>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</si>
  <si>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</si>
  <si>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</si>
  <si>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</si>
  <si>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</si>
  <si>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</si>
  <si>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</si>
  <si>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</si>
  <si>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</si>
  <si>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</si>
  <si>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</si>
  <si>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</si>
  <si>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</si>
  <si>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</si>
  <si>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</si>
  <si>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</si>
  <si>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</si>
  <si>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</si>
  <si>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</si>
  <si>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</si>
  <si>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</si>
  <si>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</si>
  <si>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</si>
  <si>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</si>
  <si>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</si>
  <si>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</si>
  <si>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</si>
  <si>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</si>
  <si>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</si>
  <si>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</si>
  <si>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</si>
  <si>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</si>
  <si>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</si>
  <si>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</si>
  <si>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</si>
  <si>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</si>
  <si>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</si>
  <si>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</si>
  <si>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</si>
  <si>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</si>
  <si>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</si>
  <si>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</si>
  <si>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</si>
  <si>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</si>
  <si>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</si>
  <si>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</si>
  <si>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</si>
  <si>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</si>
  <si>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</si>
  <si>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</si>
  <si>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</si>
  <si>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</si>
  <si>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</si>
  <si>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</si>
  <si>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</si>
  <si>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</si>
  <si>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</si>
  <si>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</si>
  <si>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</si>
  <si>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</si>
  <si>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</si>
  <si>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</si>
  <si>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</si>
  <si>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</si>
  <si>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</si>
  <si>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</si>
  <si>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</si>
  <si>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</si>
  <si>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</si>
  <si>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</si>
  <si>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</si>
  <si>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</si>
  <si>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</si>
  <si>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</si>
  <si>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</si>
  <si>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</si>
  <si>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</si>
  <si>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</si>
  <si>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</si>
  <si>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</si>
  <si>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</si>
  <si>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</si>
  <si>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</si>
  <si>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</si>
  <si>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</si>
  <si>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</si>
  <si>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</si>
  <si>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</si>
  <si>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</si>
  <si>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</si>
  <si>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</si>
  <si>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</si>
  <si>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</si>
  <si>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</si>
  <si>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</si>
  <si>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</si>
  <si>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</si>
  <si>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</si>
  <si>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</si>
  <si>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</si>
  <si>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</si>
  <si>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</si>
  <si>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</si>
  <si>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</si>
  <si>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</si>
  <si>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</si>
  <si>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</si>
  <si>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</si>
  <si>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</si>
  <si>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</si>
  <si>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</si>
  <si>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</si>
  <si>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</si>
  <si>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</si>
  <si>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</si>
  <si>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</si>
  <si>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</si>
  <si>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</si>
  <si>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</si>
  <si>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</si>
  <si>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</si>
  <si>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</si>
  <si>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</si>
  <si>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</si>
  <si>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</si>
  <si>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</si>
  <si>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</si>
  <si>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</si>
  <si>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</si>
  <si>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</si>
  <si>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</si>
  <si>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</si>
  <si>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</si>
  <si>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</si>
  <si>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</si>
  <si>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</si>
  <si>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</si>
  <si>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</si>
  <si>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</si>
  <si>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</si>
  <si>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</si>
  <si>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</si>
  <si>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</si>
  <si>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</si>
  <si>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</si>
  <si>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</si>
  <si>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</si>
  <si>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</si>
  <si>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</si>
  <si>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</si>
  <si>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</si>
  <si>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</si>
  <si>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</si>
  <si>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</si>
  <si>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</si>
  <si>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</si>
  <si>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</si>
  <si>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</si>
  <si>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</si>
  <si>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</si>
  <si>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</si>
  <si>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</si>
  <si>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</si>
  <si>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</si>
  <si>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</si>
  <si>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</si>
  <si>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</si>
  <si>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</si>
  <si>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</si>
  <si>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</si>
  <si>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</si>
  <si>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</si>
  <si>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</si>
  <si>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</si>
  <si>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</si>
  <si>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</si>
  <si>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</si>
  <si>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</si>
  <si>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</si>
  <si>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</si>
  <si>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</si>
  <si>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</si>
  <si>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</si>
  <si>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</si>
  <si>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</si>
  <si>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</si>
  <si>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</si>
  <si>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</si>
  <si>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</si>
  <si>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</si>
  <si>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</si>
  <si>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</si>
  <si>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</si>
  <si>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</si>
  <si>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</si>
  <si>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</si>
  <si>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</si>
  <si>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</si>
  <si>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</si>
  <si>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</si>
  <si>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</si>
  <si>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</si>
  <si>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</si>
  <si>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</si>
  <si>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</si>
  <si>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</si>
  <si>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</si>
  <si>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</si>
  <si>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</si>
  <si>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</si>
  <si>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</si>
  <si>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</si>
  <si>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</si>
  <si>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</si>
  <si>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</si>
  <si>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</si>
  <si>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</si>
  <si>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</si>
  <si>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</si>
  <si>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</si>
  <si>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</si>
  <si>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</si>
  <si>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</si>
  <si>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</si>
  <si>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</si>
  <si>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</si>
  <si>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</si>
  <si>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</si>
  <si>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</si>
  <si>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</si>
  <si>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</si>
  <si>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</si>
  <si>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</si>
  <si>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</si>
  <si>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</si>
  <si>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</si>
  <si>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</si>
  <si>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</si>
  <si>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</si>
  <si>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</si>
  <si>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</si>
  <si>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</si>
  <si>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</si>
  <si>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</si>
  <si>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</si>
  <si>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</si>
  <si>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</si>
  <si>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</si>
  <si>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</si>
  <si>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</si>
  <si>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</si>
  <si>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</si>
  <si>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</si>
  <si>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</si>
  <si>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</si>
  <si>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</si>
  <si>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</si>
  <si>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</si>
  <si>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</si>
  <si>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</si>
  <si>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</si>
  <si>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</si>
  <si>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</si>
  <si>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</si>
  <si>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</si>
  <si>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</si>
  <si>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</si>
  <si>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</si>
  <si>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</si>
  <si>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</si>
  <si>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</si>
  <si>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</si>
  <si>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</si>
  <si>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</si>
  <si>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</si>
  <si>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</si>
  <si>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</si>
  <si>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</si>
  <si>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</si>
  <si>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</si>
  <si>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</si>
  <si>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</si>
  <si>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</si>
  <si>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</si>
  <si>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</si>
  <si>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</si>
  <si>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</si>
  <si>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</si>
  <si>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</si>
  <si>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</si>
  <si>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</si>
  <si>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</si>
  <si>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</si>
  <si>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</si>
  <si>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</si>
  <si>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</si>
  <si>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</si>
  <si>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</si>
  <si>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</si>
  <si>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</si>
  <si>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</si>
  <si>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</si>
  <si>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</si>
  <si>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</si>
  <si>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</si>
  <si>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</si>
  <si>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</si>
  <si>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</si>
  <si>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</si>
  <si>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</si>
  <si>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</si>
  <si>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</si>
  <si>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</si>
  <si>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</si>
  <si>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</si>
  <si>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</si>
  <si>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</si>
  <si>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</si>
  <si>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</si>
  <si>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</si>
  <si>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</si>
  <si>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</si>
  <si>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</si>
  <si>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</si>
  <si>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</si>
  <si>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</si>
  <si>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</si>
  <si>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</si>
  <si>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</si>
  <si>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</si>
  <si>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</si>
  <si>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</si>
  <si>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</si>
  <si>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</si>
  <si>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</si>
  <si>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</si>
  <si>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</si>
  <si>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</si>
  <si>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</si>
  <si>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</si>
  <si>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</si>
  <si>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</si>
  <si>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</si>
  <si>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</si>
  <si>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</si>
  <si>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</si>
  <si>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</si>
  <si>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</si>
  <si>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</si>
  <si>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</si>
  <si>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</si>
  <si>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</si>
  <si>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</si>
  <si>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</si>
  <si>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</si>
  <si>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</si>
  <si>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</si>
  <si>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</si>
  <si>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</si>
  <si>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</si>
  <si>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</si>
  <si>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</si>
  <si>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</si>
  <si>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</si>
  <si>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</si>
  <si>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</si>
  <si>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</si>
  <si>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</si>
  <si>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</si>
  <si>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</si>
  <si>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</si>
  <si>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</si>
  <si>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</si>
  <si>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</si>
  <si>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</si>
  <si>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</si>
  <si>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</si>
  <si>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</si>
  <si>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</si>
  <si>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</si>
  <si>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</si>
  <si>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</si>
  <si>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</si>
  <si>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</si>
  <si>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</si>
  <si>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</si>
  <si>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</si>
  <si>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</si>
  <si>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</si>
  <si>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</si>
  <si>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</si>
  <si>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</si>
  <si>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</si>
  <si>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</si>
  <si>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</si>
  <si>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</si>
  <si>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</si>
  <si>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</si>
  <si>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</si>
  <si>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</si>
  <si>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</si>
  <si>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</si>
  <si>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</si>
  <si>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</si>
  <si>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</si>
  <si>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</si>
  <si>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</si>
  <si>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</si>
  <si>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</si>
  <si>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</si>
  <si>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</si>
  <si>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</si>
  <si>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</si>
  <si>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</si>
  <si>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</si>
  <si>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</si>
  <si>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</si>
  <si>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</si>
  <si>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</si>
  <si>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</si>
  <si>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</si>
  <si>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</si>
  <si>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</si>
  <si>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</si>
  <si>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</si>
  <si>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</si>
  <si>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</si>
  <si>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</si>
  <si>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</si>
  <si>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</si>
  <si>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</si>
  <si>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</si>
  <si>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</si>
  <si>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</si>
  <si>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</si>
  <si>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</si>
  <si>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</si>
  <si>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</si>
  <si>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</si>
  <si>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</si>
  <si>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</si>
  <si>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</si>
  <si>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</si>
  <si>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</si>
  <si>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</si>
  <si>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</si>
  <si>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</si>
  <si>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</si>
  <si>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</si>
  <si>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</si>
  <si>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</si>
  <si>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</si>
  <si>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</si>
  <si>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</si>
  <si>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</si>
  <si>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</si>
  <si>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</si>
  <si>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</si>
  <si>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</si>
  <si>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</si>
  <si>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</si>
  <si>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</si>
  <si>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</si>
  <si>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</si>
  <si>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</si>
  <si>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</si>
  <si>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</si>
  <si>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</si>
  <si>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</si>
  <si>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</si>
  <si>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</si>
  <si>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</si>
  <si>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</si>
  <si>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</si>
  <si>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</si>
  <si>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</si>
  <si>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</si>
  <si>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</si>
  <si>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</si>
  <si>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</si>
  <si>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</si>
  <si>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</si>
  <si>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</si>
  <si>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</si>
  <si>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</si>
  <si>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</si>
  <si>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</si>
  <si>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</si>
  <si>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</si>
  <si>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</si>
  <si>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</si>
  <si>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</si>
  <si>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</si>
  <si>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</si>
  <si>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</si>
  <si>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</si>
  <si>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</si>
  <si>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</si>
  <si>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</si>
  <si>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</si>
  <si>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</si>
  <si>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</si>
  <si>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</si>
  <si>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</si>
  <si>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</si>
  <si>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</si>
  <si>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</si>
  <si>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</si>
  <si>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</si>
  <si>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</si>
  <si>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</si>
  <si>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</si>
  <si>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</si>
  <si>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</si>
  <si>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</si>
  <si>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</si>
  <si>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</si>
  <si>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</si>
  <si>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</si>
  <si>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</si>
  <si>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</si>
  <si>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</si>
  <si>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</si>
  <si>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</si>
  <si>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</si>
  <si>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</si>
  <si>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</si>
  <si>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</si>
  <si>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</si>
  <si>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</si>
  <si>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</si>
  <si>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</si>
  <si>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</si>
  <si>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</si>
  <si>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</si>
  <si>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</si>
  <si>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</si>
  <si>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</si>
  <si>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</si>
  <si>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</si>
  <si>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</si>
  <si>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</si>
  <si>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</si>
  <si>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</si>
  <si>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</si>
  <si>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</si>
  <si>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</si>
  <si>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</si>
  <si>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</si>
  <si>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</si>
  <si>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</si>
  <si>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</si>
  <si>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</si>
  <si>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</si>
  <si>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</si>
  <si>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</si>
  <si>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</si>
  <si>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</si>
  <si>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</si>
  <si>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</si>
  <si>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</si>
  <si>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</si>
  <si>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</si>
  <si>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</si>
  <si>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</si>
  <si>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</si>
  <si>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</si>
  <si>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</si>
  <si>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</si>
  <si>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</si>
  <si>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</si>
  <si>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</si>
  <si>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</si>
  <si>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</si>
  <si>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</si>
  <si>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</si>
  <si>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</si>
  <si>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</si>
  <si>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</si>
  <si>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</si>
  <si>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</si>
  <si>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</si>
  <si>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</si>
  <si>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</si>
  <si>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</si>
  <si>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</si>
  <si>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</si>
  <si>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</si>
  <si>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</si>
  <si>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</si>
  <si>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</si>
  <si>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</si>
  <si>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</si>
  <si>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</si>
  <si>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</si>
  <si>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</si>
  <si>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</si>
  <si>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</si>
  <si>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</si>
  <si>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</si>
  <si>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</si>
  <si>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</si>
  <si>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</si>
  <si>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</si>
  <si>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</si>
  <si>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</si>
  <si>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</si>
  <si>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</si>
  <si>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</si>
  <si>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</si>
  <si>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</si>
  <si>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</si>
  <si>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</si>
  <si>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</si>
  <si>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</si>
  <si>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</si>
  <si>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</si>
  <si>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</si>
  <si>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</si>
  <si>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</si>
  <si>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</si>
  <si>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</si>
  <si>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</si>
  <si>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</si>
  <si>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</si>
  <si>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</si>
  <si>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</si>
  <si>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</si>
  <si>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</si>
  <si>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</si>
  <si>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</si>
  <si>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</si>
  <si>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</si>
  <si>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</si>
  <si>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</si>
  <si>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</si>
  <si>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</si>
  <si>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</si>
  <si>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</si>
  <si>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</si>
  <si>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</si>
  <si>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</si>
  <si>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</si>
  <si>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</si>
  <si>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</si>
  <si>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</si>
  <si>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</si>
  <si>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</si>
  <si>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</si>
  <si>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</si>
  <si>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</si>
  <si>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</si>
  <si>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</si>
  <si>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</si>
  <si>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</si>
  <si>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</si>
  <si>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</si>
  <si>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</si>
  <si>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</si>
  <si>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</si>
  <si>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</si>
  <si>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</si>
  <si>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</si>
  <si>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</si>
  <si>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</si>
  <si>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</si>
  <si>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</si>
  <si>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</si>
  <si>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</si>
  <si>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</si>
  <si>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</si>
  <si>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</si>
  <si>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</si>
  <si>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</si>
  <si>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</si>
  <si>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</si>
  <si>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</si>
  <si>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</si>
  <si>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</si>
  <si>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</si>
  <si>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</si>
  <si>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</si>
  <si>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</si>
  <si>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</si>
  <si>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</si>
  <si>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</si>
  <si>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</si>
  <si>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</si>
  <si>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</si>
  <si>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</si>
  <si>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</si>
  <si>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</si>
  <si>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</si>
  <si>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</si>
  <si>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</si>
  <si>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</si>
  <si>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</si>
  <si>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</si>
  <si>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</si>
  <si>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</si>
  <si>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</si>
  <si>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</si>
  <si>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</si>
  <si>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</si>
  <si>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</si>
  <si>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</si>
  <si>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</si>
  <si>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</si>
  <si>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</si>
  <si>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</si>
  <si>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</si>
  <si>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</si>
  <si>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</si>
  <si>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</si>
  <si>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</si>
  <si>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</si>
  <si>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</si>
  <si>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</si>
  <si>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</si>
  <si>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</si>
  <si>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</si>
  <si>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</si>
  <si>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</si>
  <si>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</si>
  <si>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</si>
  <si>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</si>
  <si>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</si>
  <si>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</si>
  <si>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</si>
  <si>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</si>
  <si>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</si>
  <si>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</si>
  <si>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</si>
  <si>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</si>
  <si>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</si>
  <si>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</si>
  <si>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</si>
  <si>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</si>
  <si>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</si>
  <si>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</si>
  <si>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</si>
  <si>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</si>
  <si>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</si>
  <si>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</si>
  <si>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</si>
  <si>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</si>
  <si>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</si>
  <si>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</si>
  <si>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</si>
  <si>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</si>
  <si>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</si>
  <si>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</si>
  <si>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</si>
  <si>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</si>
  <si>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</si>
  <si>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</si>
  <si>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</si>
  <si>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</si>
  <si>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</si>
  <si>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</si>
  <si>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</si>
  <si>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</si>
  <si>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</si>
  <si>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</si>
  <si>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</si>
  <si>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</si>
  <si>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</si>
  <si>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</si>
  <si>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</si>
  <si>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</si>
  <si>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</si>
  <si>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</si>
  <si>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</si>
  <si>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</si>
  <si>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</si>
  <si>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</si>
  <si>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</si>
  <si>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</si>
  <si>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</si>
  <si>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</si>
  <si>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</si>
  <si>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</si>
  <si>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</si>
  <si>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</si>
  <si>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</si>
  <si>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</si>
  <si>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</si>
  <si>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</si>
  <si>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</si>
  <si>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</si>
  <si>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</si>
  <si>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</si>
  <si>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</si>
  <si>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</si>
  <si>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</si>
  <si>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</si>
  <si>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</si>
  <si>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</si>
  <si>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</si>
  <si>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</si>
  <si>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</si>
  <si>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</si>
  <si>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</si>
  <si>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</si>
  <si>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</si>
  <si>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</si>
  <si>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</si>
  <si>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</si>
  <si>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</si>
  <si>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</si>
  <si>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</si>
  <si>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</si>
  <si>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</si>
  <si>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</si>
  <si>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</si>
  <si>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</si>
  <si>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</si>
  <si>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</si>
  <si>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</si>
  <si>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</si>
  <si>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</si>
  <si>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</si>
  <si>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</si>
  <si>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</si>
  <si>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</si>
  <si>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</si>
  <si>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</si>
  <si>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</si>
  <si>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</si>
  <si>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</si>
  <si>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</si>
  <si>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</si>
  <si>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</si>
  <si>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</si>
  <si>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</si>
  <si>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</si>
  <si>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</si>
  <si>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</si>
  <si>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</si>
  <si>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</si>
  <si>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</si>
  <si>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</si>
  <si>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</si>
  <si>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</si>
  <si>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</si>
  <si>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</si>
  <si>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</si>
  <si>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</si>
  <si>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</si>
  <si>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</si>
  <si>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</si>
  <si>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</si>
  <si>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</si>
  <si>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</si>
  <si>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</si>
  <si>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</si>
  <si>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</si>
  <si>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</si>
  <si>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</si>
  <si>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</si>
  <si>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</si>
  <si>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</si>
  <si>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</si>
  <si>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</si>
  <si>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</si>
  <si>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</si>
  <si>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</si>
  <si>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</si>
  <si>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</si>
  <si>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</si>
  <si>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</si>
  <si>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</si>
  <si>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</si>
  <si>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</si>
  <si>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</si>
  <si>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</si>
  <si>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</si>
  <si>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</si>
  <si>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</si>
  <si>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</si>
  <si>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</si>
  <si>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</si>
  <si>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</si>
  <si>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</si>
  <si>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</si>
  <si>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</si>
  <si>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</si>
  <si>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</si>
  <si>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</si>
  <si>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</si>
  <si>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</si>
  <si>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</si>
  <si>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</si>
  <si>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</si>
  <si>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</si>
  <si>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</si>
  <si>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</si>
  <si>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</si>
  <si>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</si>
  <si>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</si>
  <si>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</si>
  <si>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</si>
  <si>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</si>
  <si>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</si>
  <si>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</si>
  <si>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</si>
  <si>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</si>
  <si>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</si>
  <si>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</si>
  <si>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</si>
  <si>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</si>
  <si>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</si>
  <si>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</si>
  <si>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</si>
  <si>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</si>
  <si>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</si>
  <si>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</si>
  <si>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</si>
  <si>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</si>
  <si>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</si>
  <si>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</si>
  <si>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</si>
  <si>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</si>
  <si>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</si>
  <si>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</si>
  <si>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</si>
  <si>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</si>
  <si>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</si>
  <si>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</si>
  <si>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</si>
  <si>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</si>
  <si>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</si>
  <si>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</si>
  <si>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</si>
  <si>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</si>
  <si>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</si>
  <si>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</si>
  <si>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</si>
  <si>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</si>
  <si>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</si>
  <si>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</si>
  <si>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</si>
  <si>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</si>
  <si>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</si>
  <si>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</si>
  <si>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</si>
  <si>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</si>
  <si>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</si>
  <si>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</si>
  <si>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</si>
  <si>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</si>
  <si>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</si>
  <si>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</si>
  <si>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</si>
  <si>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</si>
  <si>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</si>
  <si>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</si>
  <si>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</si>
  <si>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</si>
  <si>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</si>
  <si>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</si>
  <si>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</si>
  <si>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</si>
  <si>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</si>
  <si>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</si>
  <si>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</si>
  <si>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</si>
  <si>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</si>
  <si>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</si>
  <si>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</si>
  <si>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</si>
  <si>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</si>
  <si>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</si>
  <si>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</si>
  <si>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</si>
  <si>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</si>
  <si>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</si>
  <si>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</si>
  <si>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</si>
  <si>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</si>
  <si>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</si>
  <si>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</si>
  <si>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</si>
  <si>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</si>
  <si>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</si>
  <si>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</si>
  <si>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</si>
  <si>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</si>
  <si>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</si>
  <si>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</si>
  <si>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</si>
  <si>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</si>
  <si>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</si>
  <si>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</si>
  <si>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</si>
  <si>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</si>
  <si>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</si>
  <si>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</si>
  <si>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</si>
  <si>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</si>
  <si>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</si>
  <si>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</si>
  <si>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</si>
  <si>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</si>
  <si>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</si>
  <si>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</si>
  <si>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</si>
  <si>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</si>
  <si>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</si>
  <si>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</si>
  <si>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</si>
  <si>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</si>
  <si>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</si>
  <si>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</si>
  <si>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</si>
  <si>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</si>
  <si>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</si>
  <si>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</si>
  <si>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</si>
  <si>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</si>
  <si>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</si>
  <si>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</si>
  <si>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</si>
  <si>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</si>
  <si>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</si>
  <si>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</si>
  <si>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</si>
  <si>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</si>
  <si>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</si>
  <si>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</si>
  <si>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</si>
  <si>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</si>
  <si>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</si>
  <si>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</si>
  <si>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</si>
  <si>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</si>
  <si>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</si>
  <si>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</si>
  <si>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</si>
  <si>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</si>
  <si>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</si>
  <si>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</si>
  <si>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</si>
  <si>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</si>
  <si>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</si>
  <si>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</si>
  <si>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</si>
  <si>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</si>
  <si>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</si>
  <si>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</si>
  <si>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</si>
  <si>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</si>
  <si>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</si>
  <si>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</si>
  <si>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</si>
  <si>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</si>
  <si>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</si>
  <si>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</si>
  <si>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</si>
  <si>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</si>
  <si>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</si>
  <si>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</si>
  <si>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</si>
  <si>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</si>
  <si>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</si>
  <si>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</si>
  <si>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</si>
  <si>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</si>
  <si>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</si>
  <si>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</si>
  <si>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</si>
  <si>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</si>
  <si>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</si>
  <si>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</si>
  <si>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</si>
  <si>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</si>
  <si>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</si>
  <si>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</si>
  <si>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</si>
  <si>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</si>
  <si>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</si>
  <si>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</si>
  <si>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</si>
  <si>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</si>
  <si>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</si>
  <si>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</si>
  <si>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</si>
  <si>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</si>
  <si>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</si>
  <si>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</si>
  <si>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</si>
  <si>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</si>
  <si>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</si>
  <si>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</si>
  <si>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</si>
  <si>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</si>
  <si>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</si>
  <si>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</si>
  <si>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</si>
  <si>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</si>
  <si>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</si>
  <si>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</si>
  <si>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</si>
  <si>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</si>
  <si>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</si>
  <si>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</si>
  <si>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</si>
  <si>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</si>
  <si>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</si>
  <si>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</si>
  <si>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</si>
  <si>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</si>
  <si>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</si>
  <si>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</si>
  <si>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</si>
  <si>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</si>
  <si>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</si>
  <si>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</si>
  <si>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</si>
  <si>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</si>
  <si>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</si>
  <si>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</si>
  <si>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</si>
  <si>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</si>
  <si>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</si>
  <si>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</si>
  <si>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</si>
  <si>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</si>
  <si>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</si>
  <si>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</si>
  <si>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</si>
  <si>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</si>
  <si>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</si>
  <si>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</si>
  <si>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</si>
  <si>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</si>
  <si>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</si>
  <si>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</si>
  <si>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</si>
  <si>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</si>
  <si>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</si>
  <si>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</si>
  <si>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</si>
  <si>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</si>
  <si>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</si>
  <si>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</si>
  <si>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</si>
  <si>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</si>
  <si>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</si>
  <si>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</si>
  <si>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</si>
  <si>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</si>
  <si>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</si>
  <si>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</si>
  <si>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</si>
  <si>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</si>
  <si>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</si>
  <si>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</si>
  <si>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</si>
  <si>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</si>
  <si>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</si>
  <si>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</si>
  <si>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</si>
  <si>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</si>
  <si>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</si>
  <si>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</si>
  <si>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</si>
  <si>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</si>
  <si>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</si>
  <si>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</si>
  <si>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</si>
  <si>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</si>
  <si>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</si>
  <si>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</si>
  <si>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</si>
  <si>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</si>
  <si>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</si>
  <si>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</si>
  <si>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</si>
  <si>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</si>
  <si>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</si>
  <si>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</si>
  <si>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</si>
  <si>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</si>
  <si>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</si>
  <si>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</si>
  <si>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</si>
  <si>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</si>
  <si>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</si>
  <si>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</si>
  <si>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</si>
  <si>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</si>
  <si>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</si>
  <si>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</si>
  <si>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</si>
  <si>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</si>
  <si>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</si>
  <si>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</si>
  <si>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</si>
  <si>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</si>
  <si>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</si>
  <si>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</si>
  <si>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</si>
  <si>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</si>
  <si>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</si>
  <si>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</si>
  <si>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</si>
  <si>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</si>
  <si>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</si>
  <si>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</si>
  <si>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</si>
  <si>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</si>
  <si>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</si>
  <si>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</si>
  <si>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</si>
  <si>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</si>
  <si>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</si>
  <si>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</si>
  <si>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</si>
  <si>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</si>
  <si>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</si>
  <si>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</si>
  <si>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</si>
  <si>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</si>
  <si>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</si>
  <si>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</si>
  <si>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</si>
  <si>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</si>
  <si>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</si>
  <si>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</si>
  <si>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</si>
  <si>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</si>
  <si>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</si>
  <si>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</si>
  <si>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</si>
  <si>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</si>
  <si>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</si>
  <si>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</si>
  <si>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</si>
  <si>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</si>
  <si>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</si>
  <si>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</si>
  <si>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</si>
  <si>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</si>
  <si>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</si>
  <si>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</si>
  <si>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</si>
  <si>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</si>
  <si>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</si>
  <si>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</si>
  <si>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</si>
  <si>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</si>
  <si>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</si>
  <si>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</si>
  <si>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</si>
  <si>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</si>
  <si>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</si>
  <si>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</si>
  <si>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</si>
  <si>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</si>
  <si>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</si>
  <si>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</si>
  <si>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</si>
  <si>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</si>
  <si>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</si>
  <si>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</si>
  <si>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</si>
  <si>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</si>
  <si>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</si>
  <si>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</si>
  <si>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</si>
  <si>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</si>
  <si>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</si>
  <si>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</si>
  <si>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</si>
  <si>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</si>
  <si>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</si>
  <si>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</si>
  <si>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</si>
  <si>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</si>
  <si>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</si>
  <si>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</si>
  <si>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</si>
  <si>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</si>
  <si>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</si>
  <si>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</si>
  <si>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</si>
  <si>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</si>
  <si>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</si>
  <si>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</si>
  <si>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</si>
  <si>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</si>
  <si>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</si>
  <si>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</si>
  <si>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</si>
  <si>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</si>
  <si>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</si>
  <si>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</si>
  <si>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</si>
  <si>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</si>
  <si>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</si>
  <si>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</si>
  <si>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</si>
  <si>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</si>
  <si>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</si>
  <si>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</si>
  <si>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</si>
  <si>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</si>
  <si>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</si>
  <si>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</si>
  <si>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</si>
  <si>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</si>
  <si>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</si>
  <si>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</si>
  <si>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</si>
  <si>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</si>
  <si>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</si>
  <si>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</si>
  <si>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</si>
  <si>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</si>
  <si>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</si>
  <si>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</si>
  <si>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</si>
  <si>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</si>
  <si>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</si>
  <si>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</si>
  <si>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</si>
  <si>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</si>
  <si>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</si>
  <si>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</si>
  <si>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</si>
  <si>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</si>
  <si>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</si>
  <si>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</si>
  <si>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</si>
  <si>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</si>
  <si>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</si>
  <si>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</si>
  <si>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</si>
  <si>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</si>
  <si>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</si>
  <si>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</si>
  <si>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</si>
  <si>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</si>
  <si>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</si>
  <si>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</si>
  <si>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</si>
  <si>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</si>
  <si>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</si>
  <si>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</si>
  <si>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</si>
  <si>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</si>
  <si>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</si>
  <si>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</si>
  <si>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</si>
  <si>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</si>
  <si>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</si>
  <si>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</si>
  <si>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</si>
  <si>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</si>
  <si>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</si>
  <si>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</si>
  <si>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</si>
  <si>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</si>
  <si>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</si>
  <si>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</si>
  <si>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</si>
  <si>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</si>
  <si>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</si>
  <si>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</si>
  <si>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</si>
  <si>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</si>
  <si>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</si>
  <si>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</si>
  <si>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</si>
  <si>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</si>
  <si>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</si>
  <si>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</si>
  <si>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</si>
  <si>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</si>
  <si>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</si>
  <si>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</si>
  <si>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</si>
  <si>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</si>
  <si>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</si>
  <si>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</si>
  <si>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</si>
  <si>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</si>
  <si>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</si>
  <si>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</si>
  <si>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</si>
  <si>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</si>
  <si>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</si>
  <si>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</si>
  <si>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</si>
  <si>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</si>
  <si>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</si>
  <si>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</si>
  <si>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</si>
  <si>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</si>
  <si>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</si>
  <si>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</si>
  <si>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</si>
  <si>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</si>
  <si>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</si>
  <si>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</si>
  <si>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</si>
  <si>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</si>
  <si>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</si>
  <si>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</si>
  <si>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</si>
  <si>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</si>
  <si>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</si>
  <si>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</si>
  <si>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</si>
  <si>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</si>
  <si>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</si>
  <si>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</si>
  <si>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</si>
  <si>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</si>
  <si>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</si>
  <si>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</si>
  <si>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</si>
  <si>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</si>
  <si>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</si>
  <si>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</si>
  <si>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</si>
  <si>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</si>
  <si>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</si>
  <si>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</si>
  <si>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</si>
  <si>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</si>
  <si>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</si>
  <si>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</si>
  <si>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</si>
  <si>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</si>
  <si>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</si>
  <si>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</si>
  <si>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</si>
  <si>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</si>
  <si>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</si>
  <si>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</si>
  <si>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</si>
  <si>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</si>
  <si>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</si>
  <si>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</si>
  <si>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</si>
  <si>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</si>
  <si>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</si>
  <si>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</si>
  <si>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</si>
  <si>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</si>
  <si>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</si>
  <si>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</si>
  <si>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</si>
  <si>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</si>
  <si>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</si>
  <si>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</si>
  <si>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</si>
  <si>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</si>
  <si>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</si>
  <si>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</si>
  <si>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</si>
  <si>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</si>
  <si>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</si>
  <si>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</si>
  <si>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</si>
  <si>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</si>
  <si>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</si>
  <si>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</si>
  <si>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</si>
  <si>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</si>
  <si>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</si>
  <si>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</si>
  <si>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</si>
  <si>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</si>
  <si>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</si>
  <si>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</si>
  <si>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</si>
  <si>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</si>
  <si>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</si>
  <si>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</si>
  <si>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</si>
  <si>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</si>
  <si>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</si>
  <si>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</si>
  <si>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</si>
  <si>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</si>
  <si>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</si>
  <si>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</si>
  <si>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</si>
  <si>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</si>
  <si>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</si>
  <si>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</si>
  <si>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</si>
  <si>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</si>
  <si>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</si>
  <si>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</si>
  <si>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</si>
  <si>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</si>
  <si>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</si>
  <si>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</si>
  <si>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</si>
  <si>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</si>
  <si>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</si>
  <si>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</si>
  <si>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</si>
  <si>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</si>
  <si>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</si>
  <si>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</si>
  <si>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</si>
  <si>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</si>
  <si>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</si>
  <si>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</si>
  <si>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</si>
  <si>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</si>
  <si>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</si>
  <si>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</si>
  <si>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</si>
  <si>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</si>
  <si>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</si>
  <si>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</si>
  <si>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</si>
  <si>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</si>
  <si>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</si>
  <si>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</si>
  <si>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</si>
  <si>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</si>
  <si>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</si>
  <si>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</si>
  <si>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</si>
  <si>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</si>
  <si>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</si>
  <si>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</si>
  <si>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</si>
  <si>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</si>
  <si>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</si>
  <si>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</si>
  <si>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</si>
  <si>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</si>
  <si>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</si>
  <si>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</si>
  <si>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</si>
  <si>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</si>
  <si>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</si>
  <si>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</si>
  <si>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</si>
  <si>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</si>
  <si>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</si>
  <si>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</si>
  <si>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</si>
  <si>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</si>
  <si>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</si>
  <si>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</si>
  <si>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</si>
  <si>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</si>
  <si>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</si>
  <si>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</si>
  <si>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</si>
  <si>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</si>
  <si>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</si>
  <si>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</si>
  <si>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</si>
  <si>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</si>
  <si>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</si>
  <si>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</si>
  <si>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</si>
  <si>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</si>
  <si>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</si>
  <si>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</si>
  <si>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</si>
  <si>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</si>
  <si>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</si>
  <si>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</si>
  <si>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</si>
  <si>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</si>
  <si>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</si>
  <si>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</si>
  <si>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</si>
  <si>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</si>
  <si>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</si>
  <si>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</si>
  <si>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</si>
  <si>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</si>
  <si>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</si>
  <si>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</si>
  <si>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</si>
  <si>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</si>
  <si>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</si>
  <si>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</si>
  <si>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</si>
  <si>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</si>
  <si>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</si>
  <si>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</si>
  <si>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</si>
  <si>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</si>
  <si>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</si>
  <si>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</si>
  <si>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</si>
  <si>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</si>
  <si>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</si>
  <si>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</si>
  <si>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</si>
  <si>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</si>
  <si>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</si>
  <si>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</si>
  <si>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</si>
  <si>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</si>
  <si>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</si>
  <si>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</si>
  <si>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</si>
  <si>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</si>
  <si>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</si>
  <si>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</si>
  <si>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</si>
  <si>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</si>
  <si>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</si>
  <si>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</si>
  <si>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</si>
  <si>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</si>
  <si>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</si>
  <si>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</si>
  <si>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</si>
  <si>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</si>
  <si>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</si>
  <si>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</si>
  <si>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</si>
  <si>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</si>
  <si>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</si>
  <si>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</si>
  <si>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</si>
  <si>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</si>
  <si>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</si>
  <si>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</si>
  <si>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</si>
  <si>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</si>
  <si>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</si>
  <si>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</si>
  <si>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</si>
  <si>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</si>
  <si>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</si>
  <si>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</si>
  <si>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</si>
  <si>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</si>
  <si>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</si>
  <si>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</si>
  <si>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</si>
  <si>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</si>
  <si>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</si>
  <si>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</si>
  <si>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</si>
  <si>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</si>
  <si>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</si>
  <si>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</si>
  <si>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</si>
  <si>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</si>
  <si>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</si>
  <si>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</si>
  <si>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</si>
  <si>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</si>
  <si>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</si>
  <si>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</si>
  <si>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</si>
  <si>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</si>
  <si>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</si>
  <si>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</si>
  <si>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</si>
  <si>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</si>
  <si>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</si>
  <si>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</si>
  <si>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</si>
  <si>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</si>
  <si>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</si>
  <si>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</si>
  <si>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</si>
  <si>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</si>
  <si>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</si>
  <si>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</si>
  <si>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</si>
  <si>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</si>
  <si>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</si>
  <si>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</si>
  <si>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</si>
  <si>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</si>
  <si>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</si>
  <si>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</si>
  <si>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</si>
  <si>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</si>
  <si>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</si>
  <si>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</si>
  <si>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</si>
  <si>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</si>
  <si>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</si>
  <si>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</si>
  <si>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</si>
  <si>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</si>
  <si>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</si>
  <si>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</si>
  <si>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</si>
  <si>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</si>
  <si>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</si>
  <si>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</si>
  <si>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</si>
  <si>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</si>
  <si>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</si>
  <si>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</si>
  <si>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</si>
  <si>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</si>
  <si>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</si>
  <si>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</si>
  <si>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</si>
  <si>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</si>
  <si>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</si>
  <si>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</si>
  <si>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</si>
  <si>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</si>
  <si>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</si>
  <si>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</si>
  <si>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</si>
  <si>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</si>
  <si>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</si>
  <si>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</si>
  <si>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</si>
  <si>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</si>
  <si>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</si>
  <si>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</si>
  <si>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</si>
  <si>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</si>
  <si>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</si>
  <si>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</si>
  <si>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</si>
  <si>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</si>
  <si>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</si>
  <si>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</si>
  <si>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</si>
  <si>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</si>
  <si>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</si>
  <si>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</si>
  <si>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</si>
  <si>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</si>
  <si>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</si>
  <si>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</si>
  <si>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</si>
  <si>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</si>
  <si>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</si>
  <si>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</si>
  <si>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</si>
  <si>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</si>
  <si>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</si>
  <si>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</si>
  <si>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</si>
  <si>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</si>
  <si>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</si>
  <si>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</si>
  <si>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</si>
  <si>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</si>
  <si>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</si>
  <si>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</si>
  <si>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</si>
  <si>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</si>
  <si>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</si>
  <si>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</si>
  <si>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</si>
  <si>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</si>
  <si>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</si>
  <si>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</si>
  <si>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</si>
  <si>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</si>
  <si>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</si>
  <si>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</si>
  <si>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</si>
  <si>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</si>
  <si>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</si>
  <si>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</si>
  <si>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</si>
  <si>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</si>
  <si>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</si>
  <si>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</si>
  <si>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</si>
  <si>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</si>
  <si>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</si>
  <si>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</si>
  <si>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</si>
  <si>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</si>
  <si>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</si>
  <si>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</si>
  <si>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</si>
  <si>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</si>
  <si>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</si>
  <si>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</si>
  <si>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</si>
  <si>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</si>
  <si>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</si>
  <si>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</si>
  <si>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</si>
  <si>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</si>
  <si>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</si>
  <si>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</si>
  <si>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</si>
  <si>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</si>
  <si>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</si>
  <si>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</si>
  <si>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</si>
  <si>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</si>
  <si>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</si>
  <si>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</si>
  <si>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</si>
  <si>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</si>
  <si>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</si>
  <si>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</si>
  <si>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</si>
  <si>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</si>
  <si>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</si>
  <si>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</si>
  <si>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</si>
  <si>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</si>
  <si>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</si>
  <si>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</si>
  <si>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</si>
  <si>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</si>
  <si>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</si>
  <si>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</si>
  <si>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</si>
  <si>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</si>
  <si>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</si>
  <si>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</si>
  <si>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</si>
  <si>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</si>
  <si>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</si>
  <si>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</si>
  <si>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</si>
  <si>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</si>
  <si>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</si>
  <si>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</si>
  <si>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</si>
  <si>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</si>
  <si>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</si>
  <si>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</si>
  <si>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</si>
  <si>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</si>
  <si>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</si>
  <si>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</si>
  <si>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</si>
  <si>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</si>
  <si>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</si>
  <si>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</si>
  <si>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</si>
  <si>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</si>
  <si>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</si>
  <si>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</si>
  <si>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</si>
  <si>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</si>
  <si>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</si>
  <si>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</si>
  <si>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</si>
  <si>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</si>
  <si>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</si>
  <si>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</si>
  <si>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</si>
  <si>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</si>
  <si>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</si>
  <si>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</si>
  <si>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</si>
  <si>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</si>
  <si>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</si>
  <si>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</si>
  <si>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</si>
  <si>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</si>
  <si>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</si>
  <si>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</si>
  <si>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</si>
  <si>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</si>
  <si>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</si>
  <si>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</si>
  <si>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</si>
  <si>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</si>
  <si>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</si>
  <si>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</si>
  <si>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</si>
  <si>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</si>
  <si>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</si>
  <si>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</si>
  <si>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</si>
  <si>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</si>
  <si>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</si>
  <si>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</si>
  <si>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</si>
  <si>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</si>
  <si>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</si>
  <si>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</si>
  <si>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</si>
  <si>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</si>
  <si>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</si>
  <si>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</si>
  <si>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</si>
  <si>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</si>
  <si>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</si>
  <si>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</si>
  <si>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</si>
  <si>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</si>
  <si>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</si>
  <si>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</si>
  <si>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</si>
  <si>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</si>
  <si>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</si>
  <si>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</si>
  <si>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</si>
  <si>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</si>
  <si>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</si>
  <si>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</si>
  <si>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</si>
  <si>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</si>
  <si>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</si>
  <si>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</si>
  <si>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</si>
  <si>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</si>
  <si>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</si>
  <si>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</si>
  <si>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</si>
  <si>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</si>
  <si>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</si>
  <si>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</si>
  <si>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</si>
  <si>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</si>
  <si>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</si>
  <si>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</si>
  <si>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</si>
  <si>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</si>
  <si>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</si>
  <si>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</si>
  <si>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</si>
  <si>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</si>
  <si>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</si>
  <si>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</si>
  <si>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</si>
  <si>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</si>
  <si>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</si>
  <si>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</si>
  <si>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</si>
  <si>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</si>
  <si>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</si>
  <si>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</si>
  <si>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</si>
  <si>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</si>
  <si>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</si>
  <si>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</si>
  <si>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</si>
  <si>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</si>
  <si>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</si>
  <si>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</si>
  <si>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</si>
  <si>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</si>
  <si>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</si>
  <si>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</si>
  <si>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</si>
  <si>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</si>
  <si>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</si>
  <si>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</si>
  <si>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</si>
  <si>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</si>
  <si>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</si>
  <si>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</si>
  <si>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</si>
  <si>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</si>
  <si>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</si>
  <si>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</si>
  <si>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</si>
  <si>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</si>
  <si>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</si>
  <si>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</si>
  <si>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</si>
  <si>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</si>
  <si>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</si>
  <si>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</si>
  <si>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</si>
  <si>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</si>
  <si>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</si>
  <si>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</si>
  <si>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</si>
  <si>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</si>
  <si>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</si>
  <si>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</si>
  <si>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</si>
  <si>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</si>
  <si>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</si>
  <si>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</si>
  <si>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</si>
  <si>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</si>
  <si>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</si>
  <si>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</si>
  <si>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</si>
  <si>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</si>
  <si>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</si>
  <si>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</si>
  <si>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</si>
  <si>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</si>
  <si>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</si>
  <si>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</si>
  <si>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</si>
  <si>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</si>
  <si>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</si>
  <si>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</si>
  <si>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</si>
  <si>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</si>
  <si>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</si>
  <si>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</si>
  <si>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</si>
  <si>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</si>
  <si>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</si>
  <si>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</si>
  <si>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</si>
  <si>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</si>
  <si>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</si>
  <si>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</si>
  <si>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</si>
  <si>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</si>
  <si>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</si>
  <si>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</si>
  <si>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</si>
  <si>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</si>
  <si>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</si>
  <si>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</si>
  <si>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</si>
  <si>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</si>
  <si>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</si>
  <si>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</si>
  <si>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</si>
  <si>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</si>
  <si>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</si>
  <si>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</si>
  <si>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</si>
  <si>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</si>
  <si>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</si>
  <si>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</si>
  <si>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</si>
  <si>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</si>
  <si>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</si>
  <si>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</si>
  <si>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</si>
  <si>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</si>
  <si>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</si>
  <si>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</si>
  <si>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</si>
  <si>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</si>
  <si>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</si>
  <si>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</si>
  <si>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</si>
  <si>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</si>
  <si>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</si>
  <si>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</si>
  <si>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</si>
  <si>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</si>
  <si>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</si>
  <si>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</si>
  <si>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</si>
  <si>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</si>
  <si>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</si>
  <si>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</si>
  <si>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</si>
  <si>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</si>
  <si>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</si>
  <si>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</si>
  <si>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</si>
  <si>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</si>
  <si>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</si>
  <si>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</si>
  <si>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</si>
  <si>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</si>
  <si>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</si>
  <si>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</si>
  <si>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</si>
  <si>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</si>
  <si>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</si>
  <si>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</si>
  <si>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</si>
  <si>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</si>
  <si>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</si>
  <si>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</si>
  <si>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</si>
  <si>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</si>
  <si>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</si>
  <si>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</si>
  <si>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</si>
  <si>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</si>
  <si>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</si>
  <si>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</si>
  <si>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</si>
  <si>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</si>
  <si>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</si>
  <si>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</si>
  <si>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</si>
  <si>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</si>
  <si>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</si>
  <si>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</si>
  <si>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</si>
  <si>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</si>
  <si>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</si>
  <si>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</si>
  <si>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</si>
  <si>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</si>
  <si>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</si>
  <si>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</si>
  <si>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</si>
  <si>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</si>
  <si>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</si>
  <si>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</si>
  <si>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</si>
  <si>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</si>
  <si>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</si>
  <si>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</si>
  <si>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</si>
  <si>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</si>
  <si>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</si>
  <si>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</si>
  <si>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</si>
  <si>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</si>
  <si>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</si>
  <si>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</si>
  <si>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</si>
  <si>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</si>
  <si>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</si>
  <si>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</si>
  <si>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</si>
  <si>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</si>
  <si>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</si>
  <si>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</si>
  <si>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</si>
  <si>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</si>
  <si>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</si>
  <si>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</si>
  <si>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</si>
  <si>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</si>
  <si>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</si>
  <si>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</si>
  <si>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</si>
  <si>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</si>
  <si>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</si>
  <si>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</si>
  <si>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</si>
  <si>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</si>
  <si>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</si>
  <si>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</si>
  <si>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</si>
  <si>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</si>
  <si>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</si>
  <si>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</si>
  <si>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</si>
  <si>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</si>
  <si>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</si>
  <si>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</si>
  <si>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</si>
  <si>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</si>
  <si>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</si>
  <si>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</si>
  <si>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</si>
  <si>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</si>
  <si>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</si>
  <si>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</si>
  <si>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</si>
  <si>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</si>
  <si>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</si>
  <si>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</si>
  <si>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</si>
  <si>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</si>
  <si>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</si>
  <si>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</si>
  <si>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</si>
  <si>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</si>
  <si>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</si>
  <si>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</si>
  <si>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</si>
  <si>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</si>
  <si>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</si>
  <si>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</si>
  <si>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</si>
  <si>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</si>
  <si>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</si>
  <si>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</si>
  <si>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</si>
  <si>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</si>
  <si>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</si>
  <si>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</si>
  <si>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</si>
  <si>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</si>
  <si>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</si>
  <si>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</si>
  <si>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</si>
  <si>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</si>
  <si>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</si>
  <si>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</si>
  <si>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</si>
  <si>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</si>
  <si>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</si>
  <si>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</si>
  <si>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</si>
  <si>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</si>
  <si>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</si>
  <si>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</si>
  <si>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</si>
  <si>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</si>
  <si>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</si>
  <si>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</si>
  <si>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</si>
  <si>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</si>
  <si>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</si>
  <si>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</si>
  <si>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</si>
  <si>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</si>
  <si>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</si>
  <si>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</si>
  <si>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</si>
  <si>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</si>
  <si>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</si>
  <si>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</si>
  <si>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</si>
  <si>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</si>
  <si>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</si>
  <si>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</si>
  <si>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</si>
  <si>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</si>
  <si>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</si>
  <si>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</si>
  <si>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</si>
  <si>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</si>
  <si>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</si>
  <si>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</si>
  <si>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</si>
  <si>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</si>
  <si>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</si>
  <si>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</si>
  <si>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</si>
  <si>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</si>
  <si>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</si>
  <si>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</si>
  <si>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</si>
  <si>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</si>
  <si>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</si>
  <si>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</si>
  <si>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</si>
  <si>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</si>
  <si>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</si>
  <si>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</si>
  <si>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</si>
  <si>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</si>
  <si>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</si>
  <si>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</si>
  <si>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</si>
  <si>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</si>
  <si>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</si>
  <si>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</si>
  <si>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</si>
  <si>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</si>
  <si>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</si>
  <si>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</si>
  <si>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</si>
  <si>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</si>
  <si>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</si>
  <si>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</si>
  <si>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</si>
  <si>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</si>
  <si>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</si>
  <si>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</si>
  <si>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</si>
  <si>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</si>
  <si>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</si>
  <si>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</si>
  <si>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</si>
  <si>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</si>
  <si>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</si>
  <si>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</si>
  <si>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</si>
  <si>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</si>
  <si>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</si>
  <si>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</si>
  <si>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</si>
  <si>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</si>
  <si>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</si>
  <si>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</si>
  <si>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</si>
  <si>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</si>
  <si>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</si>
  <si>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</si>
  <si>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</si>
  <si>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</si>
  <si>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</si>
  <si>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</si>
  <si>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</si>
  <si>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</si>
  <si>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</si>
  <si>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</si>
  <si>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</si>
  <si>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</si>
  <si>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</si>
  <si>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</si>
  <si>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</si>
  <si>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</si>
  <si>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</si>
  <si>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</si>
  <si>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</si>
  <si>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</si>
  <si>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</si>
  <si>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</si>
  <si>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</si>
  <si>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</si>
  <si>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</si>
  <si>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</si>
  <si>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</si>
  <si>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</si>
  <si>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</si>
  <si>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</si>
  <si>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</si>
  <si>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</si>
  <si>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</si>
  <si>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</si>
  <si>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</si>
  <si>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</si>
  <si>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</si>
  <si>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</si>
  <si>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</si>
  <si>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</si>
  <si>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</si>
  <si>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</si>
  <si>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</si>
  <si>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</si>
  <si>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</si>
  <si>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</si>
  <si>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</si>
  <si>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</si>
  <si>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</si>
  <si>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</si>
  <si>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</si>
  <si>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</si>
  <si>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</si>
  <si>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</si>
  <si>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</si>
  <si>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</si>
  <si>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</si>
  <si>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</si>
  <si>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</si>
  <si>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</si>
  <si>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</si>
  <si>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</si>
  <si>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</si>
  <si>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</si>
  <si>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</si>
  <si>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</si>
  <si>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</si>
  <si>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</si>
  <si>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</si>
  <si>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</si>
  <si>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</si>
  <si>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</si>
  <si>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</si>
  <si>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</si>
  <si>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</si>
  <si>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</si>
  <si>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</si>
  <si>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</si>
  <si>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</si>
  <si>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</si>
  <si>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</si>
  <si>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</si>
  <si>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</si>
  <si>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</si>
  <si>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</si>
  <si>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</si>
  <si>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</si>
  <si>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</si>
  <si>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</si>
  <si>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</si>
  <si>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</si>
  <si>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</si>
  <si>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</si>
  <si>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</si>
  <si>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</si>
  <si>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</si>
  <si>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</si>
  <si>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</si>
  <si>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</si>
  <si>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</si>
  <si>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</si>
  <si>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</si>
  <si>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</si>
  <si>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</si>
  <si>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</si>
  <si>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</si>
  <si>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</si>
  <si>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</si>
  <si>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</si>
  <si>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</si>
  <si>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</si>
  <si>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</si>
  <si>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</si>
  <si>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</si>
  <si>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</si>
  <si>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</si>
  <si>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</si>
  <si>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</si>
  <si>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</si>
  <si>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</si>
  <si>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</si>
  <si>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</si>
  <si>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</si>
  <si>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</si>
  <si>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</si>
  <si>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</si>
  <si>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</si>
  <si>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</si>
  <si>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</si>
  <si>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</si>
  <si>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</si>
  <si>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</si>
  <si>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</si>
  <si>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</si>
  <si>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</si>
  <si>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</si>
  <si>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</si>
  <si>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</si>
  <si>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</si>
  <si>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</si>
  <si>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</si>
  <si>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</si>
  <si>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</si>
  <si>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</si>
  <si>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</si>
  <si>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</si>
  <si>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</si>
  <si>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</si>
  <si>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</si>
  <si>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</si>
  <si>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</si>
  <si>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</si>
  <si>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</si>
  <si>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</si>
  <si>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</si>
  <si>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</si>
  <si>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</si>
  <si>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</si>
  <si>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</si>
  <si>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</si>
  <si>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</si>
  <si>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</si>
  <si>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</si>
  <si>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</si>
  <si>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</si>
  <si>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</si>
  <si>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</si>
  <si>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</si>
  <si>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</si>
  <si>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</si>
  <si>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</si>
  <si>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</si>
  <si>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</si>
  <si>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</si>
  <si>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</si>
  <si>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</si>
  <si>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</si>
  <si>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</si>
  <si>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</si>
  <si>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</si>
  <si>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</si>
  <si>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</si>
  <si>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</si>
  <si>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</si>
  <si>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</si>
  <si>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</si>
  <si>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</si>
  <si>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</si>
  <si>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</si>
  <si>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</si>
  <si>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</si>
  <si>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</si>
  <si>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</si>
  <si>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</si>
  <si>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</si>
  <si>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</si>
  <si>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</si>
  <si>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</si>
  <si>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</si>
  <si>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</si>
  <si>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</si>
  <si>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</si>
  <si>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</si>
  <si>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</si>
  <si>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</si>
  <si>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</si>
  <si>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</si>
  <si>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</si>
  <si>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</si>
  <si>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</si>
  <si>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</si>
  <si>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</si>
  <si>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</si>
  <si>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</si>
  <si>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</si>
  <si>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</si>
  <si>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</si>
  <si>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</si>
  <si>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</si>
  <si>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</si>
  <si>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</si>
  <si>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</si>
  <si>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</si>
  <si>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</si>
  <si>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</si>
  <si>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</si>
  <si>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</si>
  <si>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</si>
  <si>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</si>
  <si>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</si>
  <si>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</si>
  <si>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</si>
  <si>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</si>
  <si>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</si>
  <si>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</si>
  <si>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</si>
  <si>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</si>
  <si>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</si>
  <si>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</si>
  <si>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</si>
  <si>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</si>
  <si>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</si>
  <si>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</si>
  <si>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</si>
  <si>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</si>
  <si>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</si>
  <si>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</si>
  <si>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</si>
  <si>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</si>
  <si>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</si>
  <si>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</si>
  <si>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</si>
  <si>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</si>
  <si>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</si>
  <si>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</si>
  <si>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</si>
  <si>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</si>
  <si>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</si>
  <si>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</si>
  <si>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</si>
  <si>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</si>
  <si>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</si>
  <si>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</si>
  <si>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</si>
  <si>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</si>
  <si>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</si>
  <si>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</si>
  <si>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</si>
  <si>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</si>
  <si>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</si>
  <si>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</si>
  <si>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</si>
  <si>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</si>
  <si>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</si>
  <si>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</si>
  <si>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</si>
  <si>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</si>
  <si>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</si>
  <si>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</si>
  <si>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</si>
  <si>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</si>
  <si>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</si>
  <si>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</si>
  <si>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</si>
  <si>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</si>
  <si>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</si>
  <si>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</si>
  <si>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</si>
  <si>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</si>
  <si>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</si>
  <si>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</si>
  <si>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</si>
  <si>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</si>
  <si>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</si>
  <si>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</si>
  <si>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</si>
  <si>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</si>
  <si>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</si>
  <si>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</si>
  <si>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</si>
  <si>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</si>
  <si>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</si>
  <si>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</si>
  <si>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</si>
  <si>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</si>
  <si>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</si>
  <si>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</si>
  <si>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</si>
  <si>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</si>
  <si>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</si>
  <si>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</si>
  <si>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</si>
  <si>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</si>
  <si>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</si>
  <si>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</si>
  <si>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</si>
  <si>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</si>
  <si>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</si>
  <si>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</si>
  <si>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</si>
  <si>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</si>
  <si>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</si>
  <si>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</si>
  <si>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</si>
  <si>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</si>
  <si>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</si>
  <si>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</si>
  <si>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</si>
  <si>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</si>
  <si>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</si>
  <si>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</si>
  <si>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</si>
  <si>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</si>
  <si>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</si>
  <si>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</si>
  <si>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</si>
  <si>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</si>
  <si>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</si>
  <si>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</si>
  <si>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</si>
  <si>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</si>
  <si>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</si>
  <si>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</si>
  <si>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</si>
  <si>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</si>
  <si>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</si>
  <si>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</si>
  <si>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</si>
  <si>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</si>
  <si>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</si>
  <si>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</si>
  <si>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</si>
  <si>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</si>
  <si>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</si>
  <si>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</si>
  <si>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</si>
  <si>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</si>
  <si>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</si>
  <si>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</si>
  <si>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</si>
  <si>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</si>
  <si>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</si>
  <si>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</si>
  <si>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</si>
  <si>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</si>
  <si>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</si>
  <si>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</si>
  <si>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</si>
  <si>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</si>
  <si>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</si>
  <si>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</si>
  <si>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</si>
  <si>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</si>
  <si>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</si>
  <si>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</si>
  <si>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</si>
  <si>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</si>
  <si>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</si>
  <si>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</si>
  <si>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</si>
  <si>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</si>
  <si>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</si>
  <si>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</si>
  <si>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</si>
  <si>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</si>
  <si>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</si>
  <si>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</si>
  <si>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</si>
  <si>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</si>
  <si>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</si>
  <si>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</si>
  <si>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</si>
  <si>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</si>
  <si>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</si>
  <si>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</si>
  <si>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</si>
  <si>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</si>
  <si>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</si>
  <si>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</si>
  <si>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</si>
  <si>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</si>
  <si>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</si>
  <si>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</si>
  <si>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</si>
  <si>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</si>
  <si>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</si>
  <si>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</si>
  <si>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</si>
  <si>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</si>
  <si>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</si>
  <si>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</si>
  <si>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</si>
  <si>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</si>
  <si>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</si>
  <si>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</si>
  <si>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</si>
  <si>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</si>
  <si>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</si>
  <si>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</si>
  <si>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</si>
  <si>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</si>
  <si>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</si>
  <si>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</si>
  <si>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</si>
  <si>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</si>
  <si>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</si>
  <si>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</si>
  <si>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</si>
  <si>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</si>
  <si>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</si>
  <si>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</si>
  <si>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</si>
  <si>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</si>
  <si>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</si>
  <si>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</si>
  <si>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</si>
  <si>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</si>
  <si>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</si>
  <si>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</si>
  <si>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</si>
  <si>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</si>
  <si>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</si>
  <si>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</si>
  <si>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</si>
  <si>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</si>
  <si>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</si>
  <si>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</si>
  <si>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</si>
  <si>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</si>
  <si>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</si>
  <si>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</si>
  <si>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</si>
  <si>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</si>
  <si>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</si>
  <si>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</si>
  <si>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</si>
  <si>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</si>
  <si>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</si>
  <si>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</si>
  <si>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</si>
  <si>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</si>
  <si>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</si>
  <si>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</si>
  <si>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</si>
  <si>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</si>
  <si>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</si>
  <si>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</si>
  <si>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</si>
  <si>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</si>
  <si>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</si>
  <si>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</si>
  <si>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</si>
  <si>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</si>
  <si>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</si>
  <si>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</si>
  <si>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</si>
  <si>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</si>
  <si>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</si>
  <si>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</si>
  <si>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</si>
  <si>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</si>
  <si>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</si>
  <si>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</si>
  <si>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</si>
  <si>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</si>
  <si>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</si>
  <si>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</si>
  <si>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</si>
  <si>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</si>
  <si>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</si>
  <si>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</si>
  <si>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</si>
  <si>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</si>
  <si>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</si>
  <si>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</si>
  <si>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</si>
  <si>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</si>
  <si>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</si>
  <si>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</si>
  <si>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</si>
  <si>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</si>
  <si>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</si>
  <si>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</si>
  <si>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</si>
  <si>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</si>
  <si>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</si>
  <si>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</si>
  <si>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</si>
  <si>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</si>
  <si>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</si>
  <si>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</si>
  <si>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</si>
  <si>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</si>
  <si>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</si>
  <si>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</si>
  <si>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</si>
  <si>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</si>
  <si>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</si>
  <si>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</si>
  <si>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</si>
  <si>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</si>
  <si>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</si>
  <si>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</si>
  <si>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</si>
  <si>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</si>
  <si>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</si>
  <si>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</si>
  <si>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</si>
  <si>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</si>
  <si>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</si>
  <si>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</si>
  <si>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</si>
  <si>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</si>
  <si>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</si>
  <si>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</si>
  <si>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</si>
  <si>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</si>
  <si>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</si>
  <si>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</si>
  <si>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</si>
  <si>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</si>
  <si>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</si>
  <si>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</si>
  <si>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</si>
  <si>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</si>
  <si>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</si>
  <si>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</si>
  <si>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</si>
  <si>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</si>
  <si>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</si>
  <si>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</si>
  <si>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</si>
  <si>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</si>
  <si>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</si>
  <si>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</si>
  <si>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</si>
  <si>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</si>
  <si>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</si>
  <si>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</si>
  <si>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</si>
  <si>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</si>
  <si>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</si>
  <si>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</si>
  <si>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</si>
  <si>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</si>
  <si>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</si>
  <si>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</si>
  <si>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</si>
  <si>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</si>
  <si>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</si>
  <si>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</si>
  <si>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</si>
  <si>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</si>
  <si>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</si>
  <si>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</si>
  <si>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</si>
  <si>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</si>
  <si>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</si>
  <si>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</si>
  <si>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</si>
  <si>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</si>
  <si>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</si>
  <si>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</si>
  <si>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</si>
  <si>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</si>
  <si>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</si>
  <si>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</si>
  <si>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</si>
  <si>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</si>
  <si>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</si>
  <si>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</si>
  <si>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</si>
  <si>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</si>
  <si>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</si>
  <si>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</si>
  <si>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</si>
  <si>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</si>
  <si>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</si>
  <si>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</si>
  <si>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</si>
  <si>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</si>
  <si>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</si>
  <si>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</si>
  <si>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</si>
  <si>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</si>
  <si>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</si>
  <si>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</si>
  <si>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</si>
  <si>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</si>
  <si>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</si>
  <si>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</si>
  <si>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</si>
  <si>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</si>
  <si>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</si>
  <si>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</si>
  <si>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</si>
  <si>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</si>
  <si>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</si>
  <si>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</si>
  <si>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</si>
  <si>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</si>
  <si>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</si>
  <si>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</si>
  <si>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</si>
  <si>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</si>
  <si>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</si>
  <si>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</si>
  <si>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</si>
  <si>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</si>
  <si>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</si>
  <si>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</si>
  <si>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</si>
  <si>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</si>
  <si>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</si>
  <si>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</si>
  <si>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</si>
  <si>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</si>
  <si>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</si>
  <si>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</si>
  <si>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</si>
  <si>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</si>
  <si>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</si>
  <si>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</si>
  <si>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</si>
  <si>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</si>
  <si>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</si>
  <si>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</si>
  <si>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</si>
  <si>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</si>
  <si>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</si>
  <si>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</si>
  <si>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</si>
  <si>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</si>
  <si>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</si>
  <si>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</si>
  <si>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</si>
  <si>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</si>
  <si>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</si>
  <si>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</si>
  <si>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</si>
  <si>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</si>
  <si>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</si>
  <si>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</si>
  <si>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</si>
  <si>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</si>
  <si>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</si>
  <si>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</si>
  <si>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</si>
  <si>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</si>
  <si>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</si>
  <si>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</si>
  <si>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</si>
  <si>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</si>
  <si>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</si>
  <si>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</si>
  <si>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</si>
  <si>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</si>
  <si>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</si>
  <si>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</si>
  <si>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</si>
  <si>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</si>
  <si>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</si>
  <si>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</si>
  <si>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</si>
  <si>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</si>
  <si>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</si>
  <si>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</si>
  <si>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</si>
  <si>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</si>
  <si>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</si>
  <si>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</si>
  <si>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</si>
  <si>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</si>
  <si>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</si>
  <si>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</si>
  <si>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</si>
  <si>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</si>
  <si>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</si>
  <si>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</si>
  <si>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</si>
  <si>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</si>
  <si>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</si>
  <si>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</si>
  <si>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</si>
  <si>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</si>
  <si>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</si>
  <si>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</si>
  <si>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</si>
  <si>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</si>
  <si>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</si>
  <si>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</si>
  <si>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</si>
  <si>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</si>
  <si>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</si>
  <si>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</si>
  <si>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</si>
  <si>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</si>
  <si>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</si>
  <si>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</si>
  <si>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</si>
  <si>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</si>
  <si>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</si>
  <si>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</si>
  <si>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</si>
  <si>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</si>
  <si>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</si>
  <si>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</si>
  <si>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</si>
  <si>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</si>
  <si>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</si>
  <si>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</si>
  <si>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</si>
  <si>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</si>
  <si>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</si>
  <si>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</si>
  <si>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</si>
  <si>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</si>
  <si>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</si>
  <si>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</si>
  <si>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</si>
  <si>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</si>
  <si>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</si>
  <si>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</si>
  <si>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</si>
  <si>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</si>
  <si>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</si>
  <si>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</si>
  <si>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</si>
  <si>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</si>
  <si>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</si>
  <si>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</si>
  <si>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</si>
  <si>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</si>
  <si>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</si>
  <si>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</si>
  <si>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</si>
  <si>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</si>
  <si>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</si>
  <si>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</si>
  <si>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</si>
  <si>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</si>
  <si>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</si>
  <si>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</si>
  <si>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</si>
  <si>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</si>
  <si>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</si>
  <si>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</si>
  <si>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</si>
  <si>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</si>
  <si>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</si>
  <si>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</si>
  <si>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</si>
  <si>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</si>
  <si>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</si>
  <si>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</si>
  <si>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</si>
  <si>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</si>
  <si>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</si>
  <si>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</si>
  <si>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</si>
  <si>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</si>
  <si>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</si>
  <si>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</si>
  <si>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</si>
  <si>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</si>
  <si>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</si>
  <si>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</si>
  <si>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</si>
  <si>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</si>
  <si>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</si>
  <si>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</si>
  <si>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</si>
  <si>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</si>
  <si>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</si>
  <si>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</si>
  <si>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</si>
  <si>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</si>
  <si>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</si>
  <si>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</si>
  <si>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</si>
  <si>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</si>
  <si>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</si>
  <si>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</si>
  <si>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</si>
  <si>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</si>
  <si>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</si>
  <si>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</si>
  <si>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</si>
  <si>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</si>
  <si>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</si>
  <si>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</si>
  <si>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</si>
  <si>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</si>
  <si>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</si>
  <si>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</si>
  <si>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</si>
  <si>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</si>
  <si>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</si>
  <si>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</si>
  <si>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</si>
  <si>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</si>
  <si>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</si>
  <si>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</si>
  <si>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</si>
  <si>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</si>
  <si>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</si>
  <si>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</si>
  <si>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</si>
  <si>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</si>
  <si>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</si>
  <si>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</si>
  <si>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</si>
  <si>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</si>
  <si>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</si>
  <si>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</si>
  <si>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</si>
  <si>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</si>
  <si>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</si>
  <si>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</si>
  <si>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</si>
  <si>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</si>
  <si>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</si>
  <si>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</si>
  <si>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</si>
  <si>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</si>
  <si>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</si>
  <si>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</si>
  <si>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</si>
  <si>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</si>
  <si>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</si>
  <si>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</si>
  <si>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</si>
  <si>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</si>
  <si>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</si>
  <si>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</si>
  <si>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</si>
  <si>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</si>
  <si>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</si>
  <si>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</si>
  <si>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</si>
  <si>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</si>
  <si>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</si>
  <si>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</si>
  <si>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</si>
  <si>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</si>
  <si>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</si>
  <si>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</si>
  <si>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</si>
  <si>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</si>
  <si>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</si>
  <si>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</si>
  <si>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</si>
  <si>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</si>
  <si>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</si>
  <si>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</si>
  <si>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</si>
  <si>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</si>
  <si>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</si>
  <si>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</si>
  <si>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</si>
  <si>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</si>
  <si>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</si>
  <si>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</si>
  <si>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</si>
  <si>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</si>
  <si>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</si>
  <si>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</si>
  <si>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</si>
  <si>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</si>
  <si>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</si>
  <si>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</si>
  <si>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</si>
  <si>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</si>
  <si>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</si>
  <si>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</si>
  <si>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</si>
  <si>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</si>
  <si>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</si>
  <si>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</si>
  <si>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</si>
  <si>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</si>
  <si>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</si>
  <si>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</si>
  <si>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</si>
  <si>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</si>
  <si>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</si>
  <si>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</si>
  <si>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</si>
  <si>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</si>
  <si>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</si>
  <si>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</si>
  <si>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</si>
  <si>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</si>
  <si>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</si>
  <si>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</si>
  <si>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</si>
  <si>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</si>
  <si>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</si>
  <si>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</si>
  <si>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</si>
  <si>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</si>
  <si>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</si>
  <si>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</si>
  <si>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</si>
  <si>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</si>
  <si>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</si>
  <si>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</si>
  <si>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</si>
  <si>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</si>
  <si>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</si>
  <si>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</si>
  <si>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</si>
  <si>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</si>
  <si>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</si>
  <si>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</si>
  <si>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</si>
  <si>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</si>
  <si>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</si>
  <si>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</si>
  <si>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</si>
  <si>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</si>
  <si>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</si>
  <si>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</si>
  <si>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</si>
  <si>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</si>
  <si>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</si>
  <si>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</si>
  <si>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</si>
  <si>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</si>
  <si>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</si>
  <si>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</si>
  <si>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</si>
  <si>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</si>
  <si>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</si>
  <si>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</si>
  <si>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</si>
  <si>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</si>
  <si>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</si>
  <si>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</si>
  <si>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</si>
  <si>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</si>
  <si>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</si>
  <si>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</si>
  <si>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</si>
  <si>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</si>
  <si>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</si>
  <si>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</si>
  <si>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</si>
  <si>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</si>
  <si>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</si>
  <si>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</si>
  <si>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</si>
  <si>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</si>
  <si>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</si>
  <si>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</si>
  <si>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</si>
  <si>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</si>
  <si>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</si>
  <si>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</si>
  <si>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</si>
  <si>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</si>
  <si>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</si>
  <si>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</si>
  <si>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</si>
  <si>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</si>
  <si>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</si>
  <si>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</si>
  <si>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</si>
  <si>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</si>
  <si>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</si>
  <si>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</si>
  <si>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</si>
  <si>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</si>
  <si>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</si>
  <si>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</si>
  <si>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</si>
  <si>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</si>
  <si>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</si>
  <si>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</si>
  <si>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</si>
  <si>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</si>
  <si>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</si>
  <si>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</si>
  <si>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</si>
  <si>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</si>
  <si>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</si>
  <si>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</si>
  <si>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</si>
  <si>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</si>
  <si>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</si>
  <si>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</si>
  <si>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</si>
  <si>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</si>
  <si>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</si>
  <si>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</si>
  <si>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</si>
  <si>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</si>
  <si>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</si>
  <si>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</si>
  <si>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</si>
  <si>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</si>
  <si>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</si>
  <si>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</si>
  <si>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</si>
  <si>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</si>
  <si>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</si>
  <si>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</si>
  <si>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</si>
  <si>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</si>
  <si>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</si>
  <si>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</si>
  <si>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</si>
  <si>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</si>
  <si>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</si>
  <si>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</si>
  <si>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</si>
  <si>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</si>
  <si>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</si>
  <si>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</si>
  <si>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</si>
  <si>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</si>
  <si>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</si>
  <si>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</si>
  <si>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</si>
  <si>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</si>
  <si>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</si>
  <si>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</si>
  <si>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</si>
  <si>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</si>
  <si>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</si>
  <si>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</si>
  <si>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</si>
  <si>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</si>
  <si>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</si>
  <si>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</si>
  <si>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</si>
  <si>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</si>
  <si>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</si>
  <si>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</si>
  <si>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</si>
  <si>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</si>
  <si>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</si>
  <si>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</si>
  <si>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</si>
  <si>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</si>
  <si>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</si>
  <si>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</si>
  <si>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</si>
  <si>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</si>
  <si>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</si>
  <si>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</si>
  <si>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</si>
  <si>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</si>
  <si>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</si>
  <si>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</si>
  <si>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</si>
  <si>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</si>
  <si>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</si>
  <si>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</si>
  <si>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</si>
  <si>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</si>
  <si>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</si>
  <si>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</si>
  <si>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</si>
  <si>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</si>
  <si>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</si>
  <si>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</si>
  <si>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</si>
  <si>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</si>
  <si>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</si>
  <si>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</si>
  <si>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</si>
  <si>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</si>
  <si>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</si>
  <si>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</si>
  <si>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</si>
  <si>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</si>
  <si>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</si>
  <si>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</si>
  <si>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</si>
  <si>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</si>
  <si>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</si>
  <si>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</si>
  <si>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</si>
  <si>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</si>
  <si>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</si>
  <si>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</si>
  <si>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</si>
  <si>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</si>
  <si>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</si>
  <si>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</si>
  <si>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</si>
  <si>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</si>
  <si>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</si>
  <si>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</si>
  <si>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</si>
  <si>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</si>
  <si>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</si>
  <si>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</si>
  <si>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</si>
  <si>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</si>
  <si>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</si>
  <si>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</si>
  <si>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</si>
  <si>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</si>
  <si>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</si>
  <si>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</si>
  <si>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</si>
  <si>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</si>
  <si>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</si>
  <si>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</si>
  <si>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</si>
  <si>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</si>
  <si>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</si>
  <si>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</si>
  <si>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</si>
  <si>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</si>
  <si>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</si>
  <si>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</si>
  <si>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</si>
  <si>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</si>
  <si>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</si>
  <si>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</si>
  <si>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</si>
  <si>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</si>
  <si>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</si>
  <si>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</si>
  <si>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</si>
  <si>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</si>
  <si>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</si>
  <si>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</si>
  <si>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</si>
  <si>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</si>
  <si>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</si>
  <si>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</si>
  <si>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</si>
  <si>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</si>
  <si>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</si>
  <si>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</si>
  <si>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</si>
  <si>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</si>
  <si>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</si>
  <si>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</si>
  <si>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</si>
  <si>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</si>
  <si>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</si>
  <si>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</si>
  <si>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</si>
  <si>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</si>
  <si>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</si>
  <si>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</si>
  <si>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</si>
  <si>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</si>
  <si>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</si>
  <si>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</si>
  <si>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</si>
  <si>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</si>
  <si>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</si>
  <si>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</si>
  <si>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</si>
  <si>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</si>
  <si>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</si>
  <si>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</si>
  <si>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</si>
  <si>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</si>
  <si>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</si>
  <si>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</si>
  <si>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</si>
  <si>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</si>
  <si>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</si>
  <si>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</si>
  <si>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</si>
  <si>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</si>
  <si>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</si>
  <si>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</si>
  <si>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</si>
  <si>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</si>
  <si>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</si>
  <si>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</si>
  <si>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</si>
  <si>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</si>
  <si>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</si>
  <si>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</si>
  <si>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</si>
  <si>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</si>
  <si>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</si>
  <si>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</si>
  <si>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</si>
  <si>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</si>
  <si>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</si>
  <si>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</si>
  <si>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</si>
  <si>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</si>
  <si>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</si>
  <si>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</si>
  <si>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</si>
  <si>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</si>
  <si>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</si>
  <si>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</si>
  <si>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</si>
  <si>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</si>
  <si>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</si>
  <si>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</si>
  <si>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</si>
  <si>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</si>
  <si>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</si>
  <si>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</si>
  <si>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</si>
  <si>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</si>
  <si>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</si>
  <si>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</si>
  <si>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</si>
  <si>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</si>
  <si>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</si>
  <si>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</si>
  <si>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</si>
  <si>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</si>
  <si>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</si>
  <si>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</si>
  <si>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</si>
  <si>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</si>
  <si>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</si>
  <si>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</si>
  <si>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</si>
  <si>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</si>
  <si>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</si>
  <si>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</si>
  <si>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</si>
  <si>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</si>
  <si>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</si>
  <si>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</si>
  <si>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</si>
  <si>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</si>
  <si>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</si>
  <si>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</si>
  <si>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</si>
  <si>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</si>
  <si>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</si>
  <si>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</si>
  <si>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</si>
  <si>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</si>
  <si>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</si>
  <si>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</si>
  <si>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</si>
  <si>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</si>
  <si>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</si>
  <si>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</si>
  <si>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</si>
  <si>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</si>
  <si>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</si>
  <si>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</si>
  <si>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</si>
  <si>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</si>
  <si>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</si>
  <si>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</si>
  <si>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</si>
  <si>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</si>
  <si>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</si>
  <si>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</si>
  <si>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</si>
  <si>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</si>
  <si>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</si>
  <si>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</si>
  <si>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</si>
  <si>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</si>
  <si>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</si>
  <si>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</si>
  <si>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</si>
  <si>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</si>
  <si>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</si>
  <si>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</si>
  <si>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</si>
  <si>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</si>
  <si>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</si>
  <si>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</si>
  <si>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</si>
  <si>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</si>
  <si>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</si>
  <si>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</si>
  <si>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</si>
  <si>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</si>
  <si>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</si>
  <si>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</si>
  <si>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</si>
  <si>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</si>
  <si>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</si>
  <si>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</si>
  <si>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</si>
  <si>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</si>
  <si>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</si>
  <si>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</si>
  <si>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</si>
  <si>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</si>
  <si>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</si>
  <si>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</si>
  <si>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</si>
  <si>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</si>
  <si>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</si>
  <si>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</si>
  <si>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</si>
  <si>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</si>
  <si>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</si>
  <si>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</si>
  <si>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</si>
  <si>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</si>
  <si>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</si>
  <si>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</si>
  <si>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</si>
  <si>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</si>
  <si>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</si>
  <si>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</si>
  <si>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</si>
  <si>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</si>
  <si>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</si>
  <si>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</si>
  <si>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</si>
  <si>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</si>
  <si>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</si>
  <si>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</si>
  <si>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</si>
  <si>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</si>
  <si>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</si>
  <si>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</si>
  <si>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</si>
  <si>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</si>
  <si>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</si>
  <si>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</si>
  <si>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</si>
  <si>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</si>
  <si>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</si>
  <si>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</si>
  <si>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</si>
  <si>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</si>
  <si>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</si>
  <si>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</si>
  <si>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</si>
  <si>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</si>
  <si>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</si>
  <si>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</si>
  <si>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</si>
  <si>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</si>
  <si>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</si>
  <si>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</si>
  <si>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</si>
  <si>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</si>
  <si>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</si>
  <si>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</si>
  <si>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</si>
  <si>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</si>
  <si>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</si>
  <si>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</si>
  <si>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</si>
  <si>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</si>
  <si>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</si>
  <si>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</si>
  <si>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</si>
  <si>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</si>
  <si>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</si>
  <si>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</si>
  <si>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</si>
  <si>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</si>
  <si>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</si>
  <si>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</si>
  <si>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</si>
  <si>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</si>
  <si>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</si>
  <si>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</si>
  <si>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</si>
  <si>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</si>
  <si>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</si>
  <si>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</si>
  <si>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</si>
  <si>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</si>
  <si>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</si>
  <si>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</si>
  <si>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</si>
  <si>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</si>
  <si>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</si>
  <si>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</si>
  <si>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</si>
  <si>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</si>
  <si>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</si>
  <si>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</si>
  <si>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</si>
  <si>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</si>
  <si>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</si>
  <si>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</si>
  <si>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</si>
  <si>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</si>
  <si>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</si>
  <si>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</si>
  <si>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</si>
  <si>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</si>
  <si>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</si>
  <si>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</si>
  <si>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</si>
  <si>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</si>
  <si>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</si>
  <si>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</si>
  <si>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</si>
  <si>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</si>
  <si>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</si>
  <si>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</si>
  <si>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</si>
  <si>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</si>
  <si>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</si>
  <si>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</si>
  <si>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</si>
  <si>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</si>
  <si>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</si>
  <si>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</si>
  <si>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</si>
  <si>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</si>
  <si>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</si>
  <si>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</si>
  <si>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</si>
  <si>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</si>
  <si>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</si>
  <si>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</si>
  <si>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</si>
  <si>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</si>
  <si>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</si>
  <si>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</si>
  <si>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</si>
  <si>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</si>
  <si>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</si>
  <si>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</si>
  <si>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</si>
  <si>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</si>
  <si>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</si>
  <si>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</si>
  <si>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</si>
  <si>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</si>
  <si>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</si>
  <si>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</si>
  <si>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</si>
  <si>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</si>
  <si>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</si>
  <si>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</si>
  <si>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</si>
  <si>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</si>
  <si>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</si>
  <si>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</si>
  <si>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</si>
  <si>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</si>
  <si>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</si>
  <si>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</si>
  <si>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</si>
  <si>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</si>
  <si>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</si>
  <si>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</si>
  <si>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</si>
  <si>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</si>
  <si>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</si>
  <si>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</si>
  <si>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</si>
  <si>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</si>
  <si>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</si>
  <si>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</si>
  <si>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</si>
  <si>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</si>
  <si>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</si>
  <si>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</si>
  <si>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</si>
  <si>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</si>
  <si>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</si>
  <si>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</si>
  <si>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</si>
  <si>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</si>
  <si>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</si>
  <si>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</si>
  <si>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</si>
  <si>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</si>
  <si>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</si>
  <si>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</si>
  <si>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</si>
  <si>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</si>
  <si>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</si>
  <si>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</si>
  <si>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</si>
  <si>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</si>
  <si>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</si>
  <si>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</si>
  <si>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</si>
  <si>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</si>
  <si>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</si>
  <si>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</si>
  <si>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</si>
  <si>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</si>
  <si>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</si>
  <si>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</si>
  <si>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</si>
  <si>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</si>
  <si>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</si>
  <si>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</si>
  <si>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</si>
  <si>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</si>
  <si>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</si>
  <si>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</si>
  <si>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</si>
  <si>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</si>
  <si>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</si>
  <si>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</si>
  <si>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</si>
  <si>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</si>
  <si>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</si>
  <si>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</si>
  <si>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</si>
  <si>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</si>
  <si>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</si>
  <si>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</si>
  <si>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</si>
  <si>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</si>
  <si>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</si>
  <si>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</si>
  <si>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</si>
  <si>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</si>
  <si>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</si>
  <si>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</si>
  <si>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</si>
  <si>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</si>
  <si>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</si>
  <si>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</si>
  <si>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</si>
  <si>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</si>
  <si>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</si>
  <si>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</si>
  <si>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</si>
  <si>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</si>
  <si>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</si>
  <si>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</si>
  <si>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</si>
  <si>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</si>
  <si>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</si>
  <si>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</si>
  <si>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</si>
  <si>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</si>
  <si>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</si>
  <si>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</si>
  <si>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</si>
  <si>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</si>
  <si>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</si>
  <si>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</si>
  <si>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</si>
  <si>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</si>
  <si>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</si>
  <si>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</si>
  <si>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</si>
  <si>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</si>
  <si>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</si>
  <si>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</si>
  <si>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</si>
  <si>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</si>
  <si>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</si>
  <si>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</si>
  <si>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</si>
  <si>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</si>
  <si>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</si>
  <si>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</si>
  <si>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</si>
  <si>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</si>
  <si>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</si>
  <si>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</si>
  <si>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</si>
  <si>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</si>
  <si>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</si>
  <si>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</si>
  <si>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</si>
  <si>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</si>
  <si>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</si>
  <si>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</si>
  <si>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</si>
  <si>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</si>
  <si>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</si>
  <si>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</si>
  <si>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</si>
  <si>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</si>
  <si>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</si>
  <si>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</si>
  <si>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</si>
  <si>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</si>
  <si>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</si>
  <si>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</si>
  <si>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</si>
  <si>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</si>
  <si>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</si>
  <si>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</si>
  <si>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</si>
  <si>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</si>
  <si>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</si>
  <si>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</si>
  <si>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</si>
  <si>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</si>
  <si>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</si>
  <si>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</si>
  <si>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</si>
  <si>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</si>
  <si>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</si>
  <si>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</si>
  <si>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</si>
  <si>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</si>
  <si>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</si>
  <si>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</si>
  <si>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</si>
  <si>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</si>
  <si>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</si>
  <si>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</si>
  <si>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</si>
  <si>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</si>
  <si>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</si>
  <si>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</si>
  <si>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</si>
  <si>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</si>
  <si>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</si>
  <si>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</si>
  <si>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</si>
  <si>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</si>
  <si>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</si>
  <si>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</si>
  <si>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</si>
  <si>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</si>
  <si>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</si>
  <si>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</si>
  <si>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</si>
  <si>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</si>
  <si>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</si>
  <si>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</si>
  <si>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</si>
  <si>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</si>
  <si>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</si>
  <si>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</si>
  <si>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</si>
  <si>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</si>
  <si>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</si>
  <si>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</si>
  <si>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</si>
  <si>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</si>
  <si>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</si>
  <si>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</si>
  <si>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</si>
  <si>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</si>
  <si>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</si>
  <si>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</si>
  <si>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</si>
  <si>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</si>
  <si>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</si>
  <si>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</si>
  <si>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</si>
  <si>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</si>
  <si>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</si>
  <si>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</si>
  <si>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</si>
  <si>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</si>
  <si>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</si>
  <si>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</si>
  <si>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</si>
  <si>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</si>
  <si>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</si>
  <si>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</si>
  <si>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</si>
  <si>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</si>
  <si>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</si>
  <si>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</si>
  <si>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</si>
  <si>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</si>
  <si>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</si>
  <si>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</si>
  <si>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</si>
  <si>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</si>
  <si>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</si>
  <si>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</si>
  <si>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</si>
  <si>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</si>
  <si>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</si>
  <si>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</si>
  <si>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</si>
  <si>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</si>
  <si>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</si>
  <si>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</si>
  <si>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</si>
  <si>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</si>
  <si>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</si>
  <si>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</si>
  <si>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</si>
  <si>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</si>
  <si>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</si>
  <si>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</si>
  <si>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</si>
  <si>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</si>
  <si>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</si>
  <si>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</si>
  <si>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</si>
  <si>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</si>
  <si>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</si>
  <si>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</si>
  <si>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</si>
  <si>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</si>
  <si>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</si>
  <si>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</si>
  <si>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</si>
  <si>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</si>
  <si>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</si>
  <si>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</si>
  <si>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</si>
  <si>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</si>
  <si>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</si>
  <si>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</si>
  <si>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</si>
  <si>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</si>
  <si>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</si>
  <si>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</si>
  <si>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</si>
  <si>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</si>
  <si>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</si>
  <si>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</si>
  <si>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</si>
  <si>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</si>
  <si>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</si>
  <si>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</si>
  <si>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</si>
  <si>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</si>
  <si>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</si>
  <si>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</si>
  <si>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</si>
  <si>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</si>
  <si>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</si>
  <si>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</si>
  <si>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</si>
  <si>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</si>
  <si>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</si>
  <si>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</si>
  <si>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</si>
  <si>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</si>
  <si>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</si>
  <si>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</si>
  <si>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</si>
  <si>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</si>
  <si>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</si>
  <si>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</si>
  <si>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</si>
  <si>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</si>
  <si>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</si>
  <si>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</si>
  <si>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</si>
  <si>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</si>
  <si>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</si>
  <si>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</si>
  <si>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</si>
  <si>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</si>
  <si>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</si>
  <si>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</si>
  <si>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</si>
  <si>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</si>
  <si>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</si>
  <si>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</si>
  <si>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</si>
  <si>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</si>
  <si>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</si>
  <si>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</si>
  <si>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</si>
  <si>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</si>
  <si>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</si>
  <si>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</si>
  <si>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</si>
  <si>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</si>
  <si>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</si>
  <si>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</si>
  <si>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</si>
  <si>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</si>
  <si>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</si>
  <si>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</si>
  <si>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</si>
  <si>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</si>
  <si>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</si>
  <si>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</si>
  <si>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</si>
  <si>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</si>
  <si>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</si>
  <si>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</si>
  <si>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</si>
  <si>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</si>
  <si>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</si>
  <si>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</si>
  <si>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</si>
  <si>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</si>
  <si>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</si>
  <si>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</si>
  <si>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</si>
  <si>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</si>
  <si>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</si>
  <si>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</si>
  <si>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</si>
  <si>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</si>
  <si>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</si>
  <si>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</si>
  <si>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</si>
  <si>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</si>
  <si>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</si>
  <si>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</si>
  <si>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</si>
  <si>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</si>
  <si>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</si>
  <si>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</si>
  <si>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</si>
  <si>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</si>
  <si>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</si>
  <si>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</si>
  <si>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</si>
  <si>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</si>
  <si>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</si>
  <si>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</si>
  <si>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</si>
  <si>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</si>
  <si>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</si>
  <si>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</si>
  <si>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</si>
  <si>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</si>
  <si>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</si>
  <si>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</si>
  <si>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</si>
  <si>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</si>
  <si>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</si>
  <si>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</si>
  <si>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</si>
  <si>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</si>
  <si>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</si>
  <si>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</si>
  <si>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</si>
  <si>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</si>
  <si>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</si>
  <si>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</si>
  <si>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</si>
  <si>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</si>
  <si>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</si>
  <si>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</si>
  <si>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</si>
  <si>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</si>
  <si>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</si>
  <si>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</si>
  <si>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</si>
  <si>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</si>
  <si>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</si>
  <si>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</si>
  <si>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</si>
  <si>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</si>
  <si>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</si>
  <si>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</si>
  <si>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</si>
  <si>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</si>
  <si>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</si>
  <si>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</si>
  <si>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</si>
  <si>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</si>
  <si>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</si>
  <si>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</si>
  <si>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</si>
  <si>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</si>
  <si>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</si>
  <si>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</si>
  <si>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</si>
  <si>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</si>
  <si>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</si>
  <si>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</si>
  <si>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</si>
  <si>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</si>
  <si>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</si>
  <si>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</si>
  <si>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</si>
  <si>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</si>
  <si>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</si>
  <si>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</si>
  <si>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</si>
  <si>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</si>
  <si>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</si>
  <si>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</si>
  <si>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</si>
  <si>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</si>
  <si>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</si>
  <si>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</si>
  <si>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</si>
  <si>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</si>
  <si>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</si>
  <si>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</si>
  <si>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</si>
  <si>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</si>
  <si>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</si>
  <si>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</si>
  <si>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</si>
  <si>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</si>
  <si>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</si>
  <si>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</si>
  <si>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</si>
  <si>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</si>
  <si>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</si>
  <si>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</si>
  <si>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</si>
  <si>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</si>
  <si>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</si>
  <si>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</si>
  <si>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</si>
  <si>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</si>
  <si>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</si>
  <si>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</si>
  <si>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</si>
  <si>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</si>
  <si>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</si>
  <si>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</si>
  <si>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</si>
  <si>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</si>
  <si>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</si>
  <si>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</si>
  <si>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</si>
  <si>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</si>
  <si>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</si>
  <si>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</si>
  <si>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</si>
  <si>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</si>
  <si>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</si>
  <si>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</si>
  <si>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</si>
  <si>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</si>
  <si>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</si>
  <si>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</si>
  <si>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</si>
  <si>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</si>
  <si>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</si>
  <si>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</si>
  <si>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</si>
  <si>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</si>
  <si>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</si>
  <si>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</si>
  <si>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</si>
  <si>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</si>
  <si>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</si>
  <si>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</si>
  <si>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</si>
  <si>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</si>
  <si>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</si>
  <si>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</si>
  <si>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</si>
  <si>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</si>
  <si>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</si>
  <si>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</si>
  <si>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</si>
  <si>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</si>
  <si>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</si>
  <si>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</si>
  <si>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</si>
  <si>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</si>
  <si>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</si>
  <si>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</si>
  <si>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</si>
  <si>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</si>
  <si>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</si>
  <si>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</si>
  <si>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</si>
  <si>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</si>
  <si>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</si>
  <si>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</si>
  <si>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</si>
  <si>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</si>
  <si>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</si>
  <si>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</si>
  <si>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</si>
  <si>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</si>
  <si>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</si>
  <si>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</si>
  <si>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</si>
  <si>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</si>
  <si>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</si>
  <si>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</si>
  <si>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</si>
  <si>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</si>
  <si>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</si>
  <si>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</si>
  <si>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</si>
  <si>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</si>
  <si>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</si>
  <si>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</si>
  <si>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</si>
  <si>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</si>
  <si>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</si>
  <si>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</si>
  <si>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</si>
  <si>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</si>
  <si>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</si>
  <si>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</si>
  <si>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</si>
  <si>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</si>
  <si>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</si>
  <si>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</si>
  <si>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</si>
  <si>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</si>
  <si>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</si>
  <si>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</si>
  <si>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</si>
  <si>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</si>
  <si>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</si>
  <si>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</si>
  <si>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</si>
  <si>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</si>
  <si>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</si>
  <si>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</si>
  <si>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</si>
  <si>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</si>
  <si>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</si>
  <si>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</si>
  <si>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</si>
  <si>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</si>
  <si>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</si>
  <si>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</si>
  <si>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</si>
  <si>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</si>
  <si>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</si>
  <si>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</si>
  <si>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</si>
  <si>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</si>
  <si>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</si>
  <si>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</si>
  <si>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</si>
  <si>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</si>
  <si>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</si>
  <si>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</si>
  <si>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</si>
  <si>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</si>
  <si>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</si>
  <si>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</si>
  <si>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</si>
  <si>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</si>
  <si>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</si>
  <si>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</si>
  <si>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</si>
  <si>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</si>
  <si>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</si>
  <si>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</si>
  <si>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</si>
  <si>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</si>
  <si>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</si>
  <si>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</si>
  <si>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</si>
  <si>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</si>
  <si>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</si>
  <si>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</si>
  <si>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</si>
  <si>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</si>
  <si>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</si>
  <si>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</si>
  <si>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</si>
  <si>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</si>
  <si>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</si>
  <si>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</si>
  <si>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</si>
  <si>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</si>
  <si>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</si>
  <si>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</si>
  <si>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</si>
  <si>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</si>
  <si>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</si>
  <si>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</si>
  <si>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</si>
  <si>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</si>
  <si>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</si>
  <si>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</si>
  <si>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</si>
  <si>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</si>
  <si>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</si>
  <si>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</si>
  <si>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</si>
  <si>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</si>
  <si>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</si>
  <si>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</si>
  <si>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</si>
  <si>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</si>
  <si>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</si>
  <si>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</si>
  <si>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</si>
  <si>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</si>
  <si>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</si>
  <si>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</si>
  <si>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</si>
  <si>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</si>
  <si>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</si>
  <si>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</si>
  <si>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</si>
  <si>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</si>
  <si>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</si>
  <si>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</si>
  <si>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</si>
  <si>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</si>
  <si>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</si>
  <si>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</si>
  <si>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</si>
  <si>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</si>
  <si>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</si>
  <si>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</si>
  <si>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</si>
  <si>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</si>
  <si>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</si>
  <si>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</si>
  <si>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</si>
  <si>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</si>
  <si>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</si>
  <si>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</si>
  <si>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</si>
  <si>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</si>
  <si>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</si>
  <si>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</si>
  <si>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</si>
  <si>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</si>
  <si>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</si>
  <si>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</si>
  <si>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</si>
  <si>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</si>
  <si>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</si>
  <si>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</si>
  <si>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</si>
  <si>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</si>
  <si>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</si>
  <si>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</si>
  <si>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</si>
  <si>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</si>
  <si>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</si>
  <si>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</si>
  <si>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</si>
  <si>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</si>
  <si>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</si>
  <si>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</si>
  <si>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</si>
  <si>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</si>
  <si>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</si>
  <si>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</si>
  <si>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</si>
  <si>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</si>
  <si>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</si>
  <si>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</si>
  <si>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</si>
  <si>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</si>
  <si>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</si>
  <si>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</si>
  <si>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</si>
  <si>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</si>
  <si>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</si>
  <si>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</si>
  <si>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</si>
  <si>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</si>
  <si>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</si>
  <si>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</si>
  <si>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</si>
  <si>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</si>
  <si>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</si>
  <si>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</si>
  <si>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</si>
  <si>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</si>
  <si>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</si>
  <si>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</si>
  <si>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</si>
  <si>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</si>
  <si>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</si>
  <si>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</si>
  <si>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</si>
  <si>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</si>
  <si>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</si>
  <si>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</si>
  <si>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</si>
  <si>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</si>
  <si>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</si>
  <si>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</si>
  <si>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</si>
  <si>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</si>
  <si>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</si>
  <si>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</si>
  <si>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</si>
  <si>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</si>
  <si>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</si>
  <si>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</si>
  <si>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</si>
  <si>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</si>
  <si>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</si>
  <si>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</si>
  <si>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</si>
  <si>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</si>
  <si>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</si>
  <si>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</si>
  <si>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</si>
  <si>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</si>
  <si>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</si>
  <si>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</si>
  <si>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</si>
  <si>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</si>
  <si>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</si>
  <si>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</si>
  <si>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</si>
  <si>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</si>
  <si>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</si>
  <si>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</si>
  <si>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</si>
  <si>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</si>
  <si>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</si>
  <si>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</si>
  <si>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</si>
  <si>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</si>
  <si>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</si>
  <si>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</si>
  <si>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</si>
  <si>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</si>
  <si>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</si>
  <si>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</si>
  <si>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</si>
  <si>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</si>
  <si>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</si>
  <si>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</si>
  <si>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</si>
  <si>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</si>
  <si>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</si>
  <si>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</si>
  <si>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</si>
  <si>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</si>
  <si>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</si>
  <si>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</si>
  <si>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</si>
  <si>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</si>
  <si>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</si>
  <si>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</si>
  <si>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</si>
  <si>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</si>
  <si>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</si>
  <si>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</si>
  <si>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</si>
  <si>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</si>
  <si>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</si>
  <si>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</si>
  <si>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</si>
  <si>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</si>
  <si>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</si>
  <si>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</si>
  <si>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</si>
  <si>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</si>
  <si>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</si>
  <si>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</si>
  <si>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</si>
  <si>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</si>
  <si>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</si>
  <si>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</si>
  <si>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</si>
  <si>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</si>
  <si>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</si>
  <si>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</si>
  <si>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</si>
  <si>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</si>
  <si>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</si>
  <si>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</si>
  <si>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</si>
  <si>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</si>
  <si>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</si>
  <si>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</si>
  <si>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</si>
  <si>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</si>
  <si>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</si>
  <si>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</si>
  <si>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</si>
  <si>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</si>
  <si>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</si>
  <si>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</si>
  <si>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</si>
  <si>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</si>
  <si>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</si>
  <si>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</si>
  <si>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</si>
  <si>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</si>
  <si>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</si>
  <si>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</si>
  <si>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</si>
  <si>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</si>
  <si>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</si>
  <si>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</si>
  <si>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</si>
  <si>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</si>
  <si>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</si>
  <si>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</si>
  <si>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</si>
  <si>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</si>
  <si>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</si>
  <si>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</si>
  <si>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</si>
  <si>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</si>
  <si>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</si>
  <si>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</si>
  <si>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</si>
  <si>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</si>
  <si>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</si>
  <si>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</si>
  <si>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</si>
  <si>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</si>
  <si>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</si>
  <si>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</si>
  <si>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</si>
  <si>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</si>
  <si>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</si>
  <si>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</si>
  <si>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</si>
  <si>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</si>
  <si>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</si>
  <si>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</si>
  <si>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</si>
  <si>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</si>
  <si>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</si>
  <si>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</si>
  <si>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</si>
  <si>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</si>
  <si>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</si>
  <si>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</si>
  <si>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</si>
  <si>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</si>
  <si>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</si>
  <si>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</si>
  <si>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</si>
  <si>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</si>
  <si>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</si>
  <si>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</si>
  <si>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</si>
  <si>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</si>
  <si>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</si>
  <si>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</si>
  <si>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</si>
  <si>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</si>
  <si>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</si>
  <si>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</si>
  <si>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</si>
  <si>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</si>
  <si>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</si>
  <si>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</si>
  <si>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</si>
  <si>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</si>
  <si>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</si>
  <si>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</si>
  <si>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</si>
  <si>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</si>
  <si>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</si>
  <si>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</si>
  <si>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</si>
  <si>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</si>
  <si>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</si>
  <si>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</si>
  <si>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</si>
  <si>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</si>
  <si>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</si>
  <si>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</si>
  <si>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</si>
  <si>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</si>
  <si>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</si>
  <si>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</si>
  <si>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</si>
  <si>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</si>
  <si>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</si>
  <si>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</si>
  <si>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</si>
  <si>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</si>
  <si>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</si>
  <si>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</si>
  <si>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</si>
  <si>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</si>
  <si>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</si>
  <si>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</si>
  <si>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</si>
  <si>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</si>
  <si>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</si>
  <si>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</si>
  <si>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</si>
  <si>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</si>
  <si>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</si>
  <si>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</si>
  <si>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</si>
  <si>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</si>
  <si>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</si>
  <si>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</si>
  <si>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</si>
  <si>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</si>
  <si>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</si>
  <si>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</si>
  <si>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</si>
  <si>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</si>
  <si>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</si>
  <si>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</si>
  <si>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</si>
  <si>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</si>
  <si>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</si>
  <si>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</si>
  <si>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</si>
  <si>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</si>
  <si>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</si>
  <si>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</si>
  <si>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</si>
  <si>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</si>
  <si>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</si>
  <si>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</si>
  <si>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</si>
  <si>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</si>
  <si>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</si>
  <si>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</si>
  <si>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</si>
  <si>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</si>
  <si>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</si>
  <si>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</si>
  <si>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</si>
  <si>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</si>
  <si>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</si>
  <si>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</si>
  <si>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</si>
  <si>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</si>
  <si>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</si>
  <si>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</si>
  <si>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</si>
  <si>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</si>
  <si>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</si>
  <si>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</si>
  <si>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</si>
  <si>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</si>
  <si>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</si>
  <si>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</si>
  <si>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</si>
  <si>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</si>
  <si>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</si>
  <si>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</si>
  <si>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</si>
  <si>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</si>
  <si>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</si>
  <si>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</si>
  <si>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</si>
  <si>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</si>
  <si>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</si>
  <si>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</si>
  <si>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</si>
  <si>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</si>
  <si>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</si>
  <si>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</si>
  <si>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</si>
  <si>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</si>
  <si>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</si>
  <si>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</si>
  <si>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</si>
  <si>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</si>
  <si>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</si>
  <si>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</si>
  <si>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</si>
  <si>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</si>
  <si>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</si>
  <si>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</si>
  <si>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</si>
  <si>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</si>
  <si>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</si>
  <si>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</si>
  <si>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</si>
  <si>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</si>
  <si>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</si>
  <si>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</si>
  <si>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</si>
  <si>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</si>
  <si>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</si>
  <si>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</si>
  <si>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</si>
  <si>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</si>
  <si>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</si>
  <si>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</si>
  <si>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</si>
  <si>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</si>
  <si>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</si>
  <si>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</si>
  <si>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</si>
  <si>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</si>
  <si>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</si>
  <si>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</si>
  <si>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</si>
  <si>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</si>
  <si>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</si>
  <si>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</si>
  <si>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</si>
  <si>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</si>
  <si>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</si>
  <si>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</si>
  <si>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</si>
  <si>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</si>
  <si>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</si>
  <si>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</si>
  <si>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</si>
  <si>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</si>
  <si>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</si>
  <si>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</si>
  <si>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</si>
  <si>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</si>
  <si>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</si>
  <si>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</si>
  <si>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</si>
  <si>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</si>
  <si>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</si>
  <si>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</si>
  <si>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</si>
  <si>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</si>
  <si>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</si>
  <si>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</si>
  <si>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</si>
  <si>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</si>
  <si>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</si>
  <si>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</si>
  <si>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</si>
  <si>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</si>
  <si>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</si>
  <si>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</si>
  <si>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</si>
  <si>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</si>
  <si>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</si>
  <si>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</si>
  <si>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</si>
  <si>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</si>
  <si>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</si>
  <si>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</si>
  <si>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</si>
  <si>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</si>
  <si>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</si>
  <si>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</si>
  <si>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</si>
  <si>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</si>
  <si>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</si>
  <si>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</si>
  <si>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</si>
  <si>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</si>
  <si>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</si>
  <si>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</si>
  <si>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</si>
  <si>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</si>
  <si>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</si>
  <si>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</si>
  <si>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</si>
  <si>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</si>
  <si>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</si>
  <si>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</si>
  <si>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</si>
  <si>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</si>
  <si>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</si>
  <si>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</si>
  <si>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</si>
  <si>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</si>
  <si>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</si>
  <si>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</si>
  <si>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</si>
  <si>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</si>
  <si>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</si>
  <si>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</si>
  <si>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</si>
  <si>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</si>
  <si>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</si>
  <si>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</si>
  <si>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</si>
  <si>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</si>
  <si>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</si>
  <si>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</si>
  <si>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</si>
  <si>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</si>
  <si>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</si>
  <si>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</si>
  <si>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</si>
  <si>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</si>
  <si>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</si>
  <si>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</si>
  <si>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</si>
  <si>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</si>
  <si>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</si>
  <si>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</si>
  <si>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</si>
  <si>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</si>
  <si>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</si>
  <si>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</si>
  <si>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</si>
  <si>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</si>
  <si>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</si>
  <si>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</si>
  <si>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</si>
  <si>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</si>
  <si>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</si>
  <si>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</si>
  <si>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</si>
  <si>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</si>
  <si>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</si>
  <si>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</si>
  <si>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</si>
  <si>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</si>
  <si>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</si>
  <si>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</si>
  <si>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</si>
  <si>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</si>
  <si>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</si>
  <si>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</si>
  <si>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</si>
  <si>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</si>
  <si>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</si>
  <si>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</si>
  <si>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</si>
  <si>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</si>
  <si>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</si>
  <si>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</si>
  <si>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</si>
  <si>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</si>
  <si>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</si>
  <si>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</si>
  <si>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</si>
  <si>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</si>
  <si>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</si>
  <si>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</si>
  <si>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</si>
  <si>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</si>
  <si>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</si>
  <si>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</si>
  <si>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</si>
  <si>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</si>
  <si>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</si>
  <si>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</si>
  <si>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</si>
  <si>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</si>
  <si>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</si>
  <si>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</si>
  <si>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</si>
  <si>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</si>
  <si>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</si>
  <si>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</si>
  <si>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</si>
  <si>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</si>
  <si>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</si>
  <si>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</si>
  <si>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</si>
  <si>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</si>
  <si>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</si>
  <si>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</si>
  <si>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</si>
  <si>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</si>
  <si>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</si>
  <si>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</si>
  <si>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</si>
  <si>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</si>
  <si>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</si>
  <si>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</si>
  <si>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</si>
  <si>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</si>
  <si>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</si>
  <si>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</si>
  <si>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</si>
  <si>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</si>
  <si>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</si>
  <si>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</si>
  <si>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</si>
  <si>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</si>
  <si>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</si>
  <si>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</si>
  <si>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</si>
  <si>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</si>
  <si>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</si>
  <si>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</si>
  <si>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</si>
  <si>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</si>
  <si>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</si>
  <si>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</si>
  <si>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</si>
  <si>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</si>
  <si>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</si>
  <si>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</si>
  <si>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</si>
  <si>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</si>
  <si>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</si>
  <si>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</si>
  <si>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</si>
  <si>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</si>
  <si>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</si>
  <si>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</si>
  <si>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</si>
  <si>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</si>
  <si>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</si>
  <si>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</si>
  <si>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</si>
  <si>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</si>
  <si>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</si>
  <si>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</si>
  <si>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</si>
  <si>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</si>
  <si>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</si>
  <si>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</si>
  <si>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</si>
  <si>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</si>
  <si>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</si>
  <si>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</si>
  <si>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</si>
  <si>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</si>
  <si>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</si>
  <si>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</si>
  <si>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</si>
  <si>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</si>
  <si>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</si>
  <si>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</si>
  <si>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</si>
  <si>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</si>
  <si>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</si>
  <si>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</si>
  <si>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</si>
  <si>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</si>
  <si>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</si>
  <si>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</si>
  <si>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</si>
  <si>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</si>
  <si>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</si>
  <si>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</si>
  <si>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</si>
  <si>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</si>
  <si>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</si>
  <si>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</si>
  <si>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</si>
  <si>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</si>
  <si>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</si>
  <si>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</si>
  <si>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</si>
  <si>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</si>
  <si>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</si>
  <si>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</si>
  <si>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</si>
  <si>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</si>
  <si>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</si>
  <si>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</si>
  <si>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</si>
  <si>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</si>
  <si>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</si>
  <si>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</si>
  <si>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</si>
  <si>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</si>
  <si>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</si>
  <si>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</si>
  <si>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</si>
  <si>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</si>
  <si>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</si>
  <si>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</si>
  <si>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</si>
  <si>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</si>
  <si>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</si>
  <si>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</si>
  <si>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</si>
  <si>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</si>
  <si>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</si>
  <si>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</si>
  <si>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</si>
  <si>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</si>
  <si>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</si>
  <si>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</si>
  <si>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</si>
  <si>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</si>
  <si>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</si>
  <si>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</si>
  <si>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</si>
  <si>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</si>
  <si>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</si>
  <si>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</si>
  <si>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</si>
  <si>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</si>
  <si>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</si>
  <si>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</si>
  <si>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</si>
  <si>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</si>
  <si>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</si>
  <si>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</si>
  <si>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</si>
  <si>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</si>
  <si>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</si>
  <si>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</si>
  <si>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</si>
  <si>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</si>
  <si>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</si>
  <si>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</si>
  <si>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</si>
  <si>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</si>
  <si>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</si>
  <si>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</si>
  <si>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</si>
  <si>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</si>
  <si>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</si>
  <si>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</si>
  <si>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</si>
  <si>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</si>
  <si>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</si>
  <si>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</si>
  <si>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</si>
  <si>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</si>
  <si>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</si>
  <si>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</si>
  <si>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</si>
  <si>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</si>
  <si>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</si>
  <si>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</si>
  <si>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</si>
  <si>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</si>
  <si>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</si>
  <si>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</si>
  <si>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</si>
  <si>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</si>
  <si>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</si>
  <si>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</si>
  <si>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</si>
  <si>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</si>
  <si>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</si>
  <si>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</si>
  <si>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</si>
  <si>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</si>
  <si>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</si>
  <si>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</si>
  <si>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</si>
  <si>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</si>
  <si>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</si>
  <si>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</si>
  <si>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</si>
  <si>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</si>
  <si>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</si>
  <si>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</si>
  <si>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</si>
  <si>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</si>
  <si>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</si>
  <si>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</si>
  <si>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</si>
  <si>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</si>
  <si>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</si>
  <si>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</si>
  <si>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</si>
  <si>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</si>
  <si>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</si>
  <si>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</si>
  <si>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</si>
  <si>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</si>
  <si>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</si>
  <si>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</si>
  <si>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</si>
  <si>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</si>
  <si>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</si>
  <si>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</si>
  <si>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</si>
  <si>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</si>
  <si>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</si>
  <si>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</si>
  <si>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</si>
  <si>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</si>
  <si>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</si>
  <si>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</si>
  <si>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</si>
  <si>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</si>
  <si>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</si>
  <si>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</si>
  <si>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</si>
  <si>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</si>
  <si>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</si>
  <si>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</si>
  <si>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</si>
  <si>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</si>
  <si>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</si>
  <si>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</si>
  <si>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</si>
  <si>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</si>
  <si>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</si>
  <si>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</si>
  <si>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</si>
  <si>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</si>
  <si>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</si>
  <si>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</si>
  <si>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</si>
  <si>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</si>
  <si>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</si>
  <si>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</si>
  <si>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</si>
  <si>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</si>
  <si>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</si>
  <si>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</si>
  <si>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</si>
  <si>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</si>
  <si>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</si>
  <si>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</si>
  <si>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</si>
  <si>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</si>
  <si>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</si>
  <si>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</si>
  <si>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</si>
  <si>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</si>
  <si>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</si>
  <si>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</si>
  <si>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</si>
  <si>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</si>
  <si>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</si>
  <si>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</si>
  <si>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</si>
  <si>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</si>
  <si>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</si>
  <si>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</si>
  <si>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</si>
  <si>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</si>
  <si>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</si>
  <si>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</si>
  <si>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</si>
  <si>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</si>
  <si>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</si>
  <si>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</si>
  <si>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</si>
  <si>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</si>
  <si>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</si>
  <si>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</si>
  <si>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</si>
  <si>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</si>
  <si>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</si>
  <si>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</si>
  <si>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</si>
  <si>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</si>
  <si>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</si>
  <si>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</si>
  <si>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</si>
  <si>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</si>
  <si>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</si>
  <si>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</si>
  <si>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</si>
  <si>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</si>
  <si>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</si>
  <si>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</si>
  <si>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</si>
  <si>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</si>
  <si>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</si>
  <si>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</si>
  <si>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</si>
  <si>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</si>
  <si>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</si>
  <si>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</si>
  <si>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</si>
  <si>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</si>
  <si>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</si>
  <si>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</si>
  <si>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</si>
  <si>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</si>
  <si>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</si>
  <si>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</si>
  <si>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</si>
  <si>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</si>
  <si>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</si>
  <si>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</si>
  <si>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</si>
  <si>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</si>
  <si>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</si>
  <si>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</si>
  <si>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</si>
  <si>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</si>
  <si>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</si>
  <si>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</si>
  <si>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</si>
  <si>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</si>
  <si>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</si>
  <si>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</si>
  <si>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</si>
  <si>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</si>
  <si>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</si>
  <si>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</si>
  <si>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</si>
  <si>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</si>
  <si>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</si>
  <si>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</si>
  <si>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</si>
  <si>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</si>
  <si>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</si>
  <si>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</si>
  <si>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</si>
  <si>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</si>
  <si>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</si>
  <si>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</si>
  <si>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</si>
  <si>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</si>
  <si>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</si>
  <si>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</si>
  <si>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</si>
  <si>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</si>
  <si>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</si>
  <si>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</si>
  <si>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</si>
  <si>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</si>
  <si>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</si>
  <si>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</si>
  <si>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</si>
  <si>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</si>
  <si>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</si>
  <si>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</si>
  <si>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</si>
  <si>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</si>
  <si>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</si>
  <si>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</si>
  <si>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</si>
  <si>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</si>
  <si>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</si>
  <si>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</si>
  <si>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</si>
  <si>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</si>
  <si>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</si>
  <si>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</si>
  <si>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</si>
  <si>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</si>
  <si>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</si>
  <si>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</si>
  <si>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</si>
  <si>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</si>
  <si>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</si>
  <si>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</si>
  <si>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</si>
  <si>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</si>
  <si>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</si>
  <si>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</si>
  <si>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</si>
  <si>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</si>
  <si>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</si>
  <si>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</si>
  <si>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</si>
  <si>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</si>
  <si>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</si>
  <si>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</si>
  <si>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</si>
  <si>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</si>
  <si>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</si>
  <si>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</si>
  <si>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</si>
  <si>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</si>
  <si>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</si>
  <si>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</si>
  <si>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</si>
  <si>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</si>
  <si>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</si>
  <si>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</si>
  <si>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</si>
  <si>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</si>
  <si>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</si>
  <si>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</si>
  <si>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</si>
  <si>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</si>
  <si>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</si>
  <si>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</si>
  <si>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</si>
  <si>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</si>
  <si>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</si>
  <si>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</si>
  <si>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</si>
  <si>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</si>
  <si>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</si>
  <si>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</si>
  <si>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</si>
  <si>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</si>
  <si>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</si>
  <si>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</si>
  <si>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</si>
  <si>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</si>
  <si>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</si>
  <si>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</si>
  <si>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</si>
  <si>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</si>
  <si>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</si>
  <si>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</si>
  <si>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</si>
  <si>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</si>
  <si>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</si>
  <si>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</si>
  <si>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</si>
  <si>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</si>
  <si>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</si>
  <si>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</si>
  <si>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</si>
  <si>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</si>
  <si>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</si>
  <si>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</si>
  <si>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</si>
  <si>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</si>
  <si>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</si>
  <si>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</si>
  <si>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</si>
  <si>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</si>
  <si>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</si>
  <si>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</si>
  <si>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</si>
  <si>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</si>
  <si>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</si>
  <si>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</si>
  <si>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</si>
  <si>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</si>
  <si>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</si>
  <si>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</si>
  <si>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</si>
  <si>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</si>
  <si>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</si>
  <si>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</si>
  <si>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</si>
  <si>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</si>
  <si>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</si>
  <si>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</si>
  <si>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</si>
  <si>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</si>
  <si>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</si>
  <si>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</si>
  <si>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</si>
  <si>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</si>
  <si>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</si>
  <si>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</si>
  <si>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</si>
  <si>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</si>
  <si>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</si>
  <si>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</si>
  <si>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</si>
  <si>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</si>
  <si>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</si>
  <si>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</si>
  <si>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</si>
  <si>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</si>
  <si>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</si>
  <si>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</si>
  <si>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</si>
  <si>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</si>
  <si>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</si>
  <si>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</si>
  <si>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</si>
  <si>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</si>
  <si>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</si>
  <si>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</si>
  <si>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</si>
  <si>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</si>
  <si>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</si>
  <si>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</si>
  <si>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</si>
  <si>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</si>
  <si>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</si>
  <si>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</si>
  <si>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</si>
  <si>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</si>
  <si>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</si>
  <si>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</si>
  <si>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</si>
  <si>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</si>
  <si>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</si>
  <si>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</si>
  <si>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</si>
  <si>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</si>
  <si>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</si>
  <si>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</si>
  <si>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</si>
  <si>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</si>
  <si>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</si>
  <si>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</si>
  <si>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</si>
  <si>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</si>
  <si>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</si>
  <si>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</si>
  <si>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</si>
  <si>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</si>
  <si>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</si>
  <si>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</si>
  <si>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</si>
  <si>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</si>
  <si>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</si>
  <si>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</si>
  <si>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</si>
  <si>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</si>
  <si>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</si>
  <si>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</si>
  <si>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</si>
  <si>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</si>
  <si>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</si>
  <si>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</si>
  <si>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</si>
  <si>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</si>
  <si>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</si>
  <si>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</si>
  <si>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</si>
  <si>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</si>
  <si>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</si>
  <si>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</si>
  <si>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</si>
  <si>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</si>
  <si>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</si>
  <si>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</si>
  <si>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</si>
  <si>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</si>
  <si>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</si>
  <si>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</si>
  <si>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</si>
  <si>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</si>
  <si>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</si>
  <si>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</si>
  <si>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</si>
  <si>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</si>
  <si>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</si>
  <si>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</si>
  <si>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</si>
  <si>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</si>
  <si>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</si>
  <si>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</si>
  <si>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</si>
  <si>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</si>
  <si>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</si>
  <si>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</si>
  <si>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</si>
  <si>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</si>
  <si>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</si>
  <si>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</si>
  <si>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</si>
  <si>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</si>
  <si>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</si>
  <si>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</si>
  <si>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</si>
  <si>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</si>
  <si>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</si>
  <si>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</si>
  <si>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</si>
  <si>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</si>
  <si>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</si>
  <si>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</si>
  <si>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</si>
  <si>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</si>
  <si>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</si>
  <si>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</si>
  <si>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</si>
  <si>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</si>
  <si>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</si>
  <si>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</si>
  <si>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</si>
  <si>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</si>
  <si>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</si>
  <si>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</si>
  <si>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</si>
  <si>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</si>
  <si>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</si>
  <si>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</si>
  <si>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</si>
  <si>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</si>
  <si>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</si>
  <si>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</si>
  <si>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</si>
  <si>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</si>
  <si>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</si>
  <si>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</si>
  <si>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</si>
  <si>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</si>
  <si>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</si>
  <si>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</si>
  <si>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</si>
  <si>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</si>
  <si>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</si>
  <si>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</si>
  <si>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</si>
  <si>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</si>
  <si>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</si>
  <si>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</si>
  <si>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</si>
  <si>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</si>
  <si>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</si>
  <si>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</si>
  <si>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</si>
  <si>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</si>
  <si>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</si>
  <si>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</si>
  <si>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</si>
  <si>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</si>
  <si>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</si>
  <si>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</si>
  <si>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</si>
  <si>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</si>
  <si>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</si>
  <si>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</si>
  <si>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</si>
  <si>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</si>
  <si>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</si>
  <si>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</si>
  <si>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</si>
  <si>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</si>
  <si>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</si>
  <si>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</si>
  <si>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</si>
  <si>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</si>
  <si>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</si>
  <si>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</si>
  <si>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</si>
  <si>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</si>
  <si>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</si>
  <si>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</si>
  <si>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</si>
  <si>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</si>
  <si>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</si>
  <si>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</si>
  <si>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</si>
  <si>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</si>
  <si>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</si>
  <si>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</si>
  <si>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</si>
  <si>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</si>
  <si>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</si>
  <si>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</si>
  <si>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</si>
  <si>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</si>
  <si>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</si>
  <si>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</si>
  <si>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</si>
  <si>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</si>
  <si>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</si>
  <si>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</si>
  <si>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</si>
  <si>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</si>
  <si>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</si>
  <si>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</si>
  <si>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</si>
  <si>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</si>
  <si>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</si>
  <si>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</si>
  <si>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</si>
  <si>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</si>
  <si>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</si>
  <si>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</si>
  <si>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</si>
  <si>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</si>
  <si>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</si>
  <si>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</si>
  <si>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</si>
  <si>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</si>
  <si>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</si>
  <si>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</si>
  <si>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</si>
  <si>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</si>
  <si>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</si>
  <si>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</si>
  <si>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</si>
  <si>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</si>
  <si>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</si>
  <si>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</si>
  <si>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</si>
  <si>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</si>
  <si>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</si>
  <si>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</si>
  <si>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</si>
  <si>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</si>
  <si>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</si>
  <si>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</si>
  <si>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</si>
  <si>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</si>
  <si>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</si>
  <si>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</si>
  <si>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</si>
  <si>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</si>
  <si>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</si>
  <si>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</si>
  <si>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</si>
  <si>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</si>
  <si>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</si>
  <si>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</si>
  <si>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</si>
  <si>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</si>
  <si>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</si>
  <si>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</si>
  <si>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</si>
  <si>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</si>
  <si>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</si>
  <si>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</si>
  <si>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</si>
  <si>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</si>
  <si>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</si>
  <si>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</si>
  <si>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</si>
  <si>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</si>
  <si>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</si>
  <si>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</si>
  <si>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</si>
  <si>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</si>
  <si>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</si>
  <si>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</si>
  <si>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</si>
  <si>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</si>
  <si>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</si>
  <si>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</si>
  <si>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</si>
  <si>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</si>
  <si>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</si>
  <si>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</si>
  <si>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</si>
  <si>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</si>
  <si>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</si>
  <si>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</si>
  <si>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</si>
  <si>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</si>
  <si>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</si>
  <si>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</si>
  <si>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</si>
  <si>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</si>
  <si>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</si>
  <si>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</si>
  <si>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</si>
  <si>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</si>
  <si>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</si>
  <si>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</si>
  <si>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</si>
  <si>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</si>
  <si>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</si>
  <si>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</si>
  <si>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</si>
  <si>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</si>
  <si>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</si>
  <si>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</si>
  <si>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</si>
  <si>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</si>
  <si>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</si>
  <si>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</si>
  <si>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</si>
  <si>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</si>
  <si>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</si>
  <si>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</si>
  <si>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</si>
  <si>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</si>
  <si>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</si>
  <si>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</si>
  <si>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</si>
  <si>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</si>
  <si>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</si>
  <si>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</si>
  <si>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</si>
  <si>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</si>
  <si>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</si>
  <si>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</si>
  <si>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</si>
  <si>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</si>
  <si>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</si>
  <si>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</si>
  <si>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</si>
  <si>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</si>
  <si>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</si>
  <si>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</si>
  <si>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</si>
  <si>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</si>
  <si>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</si>
  <si>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</si>
  <si>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</si>
  <si>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</si>
  <si>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</si>
  <si>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</si>
  <si>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</si>
  <si>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</si>
  <si>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</si>
  <si>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</si>
  <si>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</si>
  <si>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</si>
  <si>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</si>
  <si>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</si>
  <si>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</si>
  <si>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</si>
  <si>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</si>
  <si>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</si>
  <si>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</si>
  <si>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</si>
  <si>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</si>
  <si>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</si>
  <si>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</si>
  <si>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</si>
  <si>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</si>
  <si>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</si>
  <si>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</si>
  <si>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</si>
  <si>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</si>
  <si>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</si>
  <si>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</si>
  <si>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</si>
  <si>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</si>
  <si>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</si>
  <si>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</si>
  <si>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</si>
  <si>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</si>
  <si>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</si>
  <si>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</si>
  <si>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</si>
  <si>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</si>
  <si>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</si>
  <si>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</si>
  <si>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</si>
  <si>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</si>
  <si>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</si>
  <si>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</si>
  <si>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</si>
  <si>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</si>
  <si>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</si>
  <si>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</si>
  <si>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</si>
  <si>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</si>
  <si>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</si>
  <si>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</si>
  <si>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</si>
  <si>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</si>
  <si>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</si>
  <si>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</si>
  <si>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</si>
  <si>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</si>
  <si>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</si>
  <si>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</si>
  <si>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</si>
  <si>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</si>
  <si>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</si>
  <si>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</si>
  <si>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</si>
  <si>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</si>
  <si>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</si>
  <si>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</si>
  <si>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</si>
  <si>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</si>
  <si>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</si>
  <si>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</si>
  <si>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</si>
  <si>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</si>
  <si>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</si>
  <si>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</si>
  <si>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</si>
  <si>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</si>
  <si>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</si>
  <si>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</si>
  <si>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</si>
  <si>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</si>
  <si>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</si>
  <si>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</si>
  <si>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</si>
  <si>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</si>
  <si>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</si>
  <si>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</si>
  <si>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</si>
  <si>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</si>
  <si>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</si>
  <si>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</si>
  <si>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</si>
  <si>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</si>
  <si>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</si>
  <si>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</si>
  <si>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</si>
  <si>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</si>
  <si>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</si>
  <si>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</si>
  <si>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</si>
  <si>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</si>
  <si>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</si>
  <si>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</si>
  <si>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</si>
  <si>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</si>
  <si>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</si>
  <si>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</si>
  <si>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</si>
  <si>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</si>
  <si>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</si>
  <si>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</si>
  <si>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</si>
  <si>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</si>
  <si>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</si>
  <si>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</si>
  <si>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</si>
  <si>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</si>
  <si>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</si>
  <si>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</si>
  <si>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</si>
  <si>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</si>
  <si>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</si>
  <si>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</si>
  <si>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</si>
  <si>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</si>
  <si>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</si>
  <si>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</si>
  <si>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</si>
  <si>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</si>
  <si>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</si>
  <si>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</si>
  <si>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</si>
  <si>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</si>
  <si>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</si>
  <si>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</si>
  <si>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</si>
  <si>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</si>
  <si>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</si>
  <si>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</si>
  <si>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</si>
  <si>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</si>
  <si>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</si>
  <si>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</si>
  <si>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</si>
  <si>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</si>
  <si>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</si>
  <si>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</si>
  <si>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</si>
  <si>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</si>
  <si>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</si>
  <si>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</si>
  <si>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</si>
  <si>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</si>
  <si>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</si>
  <si>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</si>
  <si>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</si>
  <si>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</si>
  <si>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</si>
  <si>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</si>
  <si>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</si>
  <si>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</si>
  <si>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</si>
  <si>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</si>
  <si>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</si>
  <si>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</si>
  <si>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</si>
  <si>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</si>
  <si>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</si>
  <si>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</si>
  <si>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</si>
  <si>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</si>
  <si>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</si>
  <si>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</si>
  <si>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</si>
  <si>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</si>
  <si>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</si>
  <si>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</si>
  <si>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</si>
  <si>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</si>
  <si>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</si>
  <si>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</si>
  <si>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</si>
  <si>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</si>
  <si>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</si>
  <si>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</si>
  <si>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</si>
  <si>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</si>
  <si>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</si>
  <si>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</si>
  <si>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</si>
  <si>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</si>
  <si>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</si>
  <si>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</si>
  <si>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</si>
  <si>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</si>
  <si>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</si>
  <si>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</si>
  <si>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</si>
  <si>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</si>
  <si>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</si>
  <si>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</si>
  <si>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</si>
  <si>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</si>
  <si>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</si>
  <si>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</si>
  <si>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</si>
  <si>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</si>
  <si>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</si>
  <si>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</si>
  <si>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</si>
  <si>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</si>
  <si>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</si>
  <si>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</si>
  <si>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</si>
  <si>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</si>
  <si>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</si>
  <si>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</si>
  <si>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</si>
  <si>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</si>
  <si>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</si>
  <si>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</si>
  <si>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</si>
  <si>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</si>
  <si>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</si>
  <si>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</si>
  <si>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</si>
  <si>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</si>
  <si>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</si>
  <si>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</si>
  <si>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</si>
  <si>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</si>
  <si>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</si>
  <si>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</si>
  <si>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</si>
  <si>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</si>
  <si>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</si>
  <si>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</si>
  <si>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</si>
  <si>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</si>
  <si>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</si>
  <si>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</si>
  <si>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</si>
  <si>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</si>
  <si>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</si>
  <si>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</si>
  <si>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</si>
  <si>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</si>
  <si>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</si>
  <si>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</si>
  <si>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</si>
  <si>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</si>
  <si>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</si>
  <si>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</si>
  <si>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</si>
  <si>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</si>
  <si>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</si>
  <si>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</si>
  <si>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</si>
  <si>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</si>
  <si>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</si>
  <si>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</si>
  <si>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</si>
  <si>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</si>
  <si>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</si>
  <si>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</si>
  <si>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</si>
  <si>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</si>
  <si>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</si>
  <si>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</si>
  <si>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</si>
  <si>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</si>
  <si>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</si>
  <si>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</si>
  <si>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</si>
  <si>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</si>
  <si>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</si>
  <si>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</si>
  <si>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</si>
  <si>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</si>
  <si>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</si>
  <si>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</si>
  <si>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</si>
  <si>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</si>
  <si>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</si>
  <si>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</si>
  <si>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</si>
  <si>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</si>
  <si>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</si>
  <si>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</si>
  <si>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</si>
  <si>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</si>
  <si>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</si>
  <si>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</si>
  <si>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</si>
  <si>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</si>
  <si>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</si>
  <si>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</si>
  <si>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</si>
  <si>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</si>
  <si>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</si>
  <si>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</si>
  <si>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</si>
  <si>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</si>
  <si>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</si>
  <si>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</si>
  <si>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</si>
  <si>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</si>
  <si>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</si>
  <si>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</si>
  <si>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</si>
  <si>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</si>
  <si>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</si>
  <si>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</si>
  <si>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</si>
  <si>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</si>
  <si>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</si>
  <si>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</si>
  <si>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</si>
  <si>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</si>
  <si>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</si>
  <si>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</si>
  <si>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</si>
  <si>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</si>
  <si>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</si>
  <si>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</si>
  <si>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</si>
  <si>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</si>
  <si>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</si>
  <si>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</si>
  <si>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</si>
  <si>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</si>
  <si>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</si>
  <si>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</si>
  <si>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</si>
  <si>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</si>
  <si>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</si>
  <si>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</si>
  <si>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</si>
  <si>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</si>
  <si>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</si>
  <si>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</si>
  <si>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</si>
  <si>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</si>
  <si>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</si>
  <si>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</si>
  <si>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</si>
  <si>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</si>
  <si>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</si>
  <si>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</si>
  <si>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</si>
  <si>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</si>
  <si>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</si>
  <si>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</si>
  <si>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</si>
  <si>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</si>
  <si>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</si>
  <si>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</si>
  <si>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</si>
  <si>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</si>
  <si>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</si>
  <si>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</si>
  <si>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</si>
  <si>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</si>
  <si>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</si>
  <si>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</si>
  <si>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</si>
  <si>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</si>
  <si>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</si>
  <si>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</si>
  <si>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</si>
  <si>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</si>
  <si>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</si>
  <si>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</si>
  <si>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</si>
  <si>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</si>
  <si>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</si>
  <si>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</si>
  <si>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</si>
  <si>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</si>
  <si>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</si>
  <si>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</si>
  <si>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</si>
  <si>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</si>
  <si>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</si>
  <si>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</si>
  <si>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</si>
  <si>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</si>
  <si>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</si>
  <si>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</si>
  <si>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</si>
  <si>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</si>
  <si>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</si>
  <si>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</si>
  <si>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</si>
  <si>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</si>
  <si>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</si>
  <si>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</si>
  <si>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</si>
  <si>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</si>
  <si>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</si>
  <si>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</si>
  <si>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</si>
  <si>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</si>
  <si>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</si>
  <si>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</si>
  <si>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</si>
  <si>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</si>
  <si>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</si>
  <si>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</si>
  <si>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</si>
  <si>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</si>
  <si>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</si>
  <si>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</si>
  <si>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</si>
  <si>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</si>
  <si>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</si>
  <si>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</si>
  <si>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</si>
  <si>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</si>
  <si>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</si>
  <si>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</si>
  <si>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</si>
  <si>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</si>
  <si>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</si>
  <si>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</si>
  <si>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</si>
  <si>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</si>
  <si>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</si>
  <si>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</si>
  <si>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</si>
  <si>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</si>
  <si>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</si>
  <si>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</si>
  <si>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</si>
  <si>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</si>
  <si>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</si>
  <si>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</si>
  <si>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</si>
  <si>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</si>
  <si>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</si>
  <si>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</si>
  <si>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</si>
  <si>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</si>
  <si>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</si>
  <si>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</si>
  <si>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</si>
  <si>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</si>
  <si>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</si>
  <si>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</si>
  <si>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</si>
  <si>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</si>
  <si>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</si>
  <si>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</si>
  <si>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</si>
  <si>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</si>
  <si>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</si>
  <si>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</si>
  <si>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</si>
  <si>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</si>
  <si>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</si>
  <si>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</si>
  <si>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</si>
  <si>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</si>
  <si>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</si>
  <si>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</si>
  <si>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</si>
  <si>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</si>
  <si>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</si>
  <si>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</si>
  <si>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</si>
  <si>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</si>
  <si>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</si>
  <si>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</si>
  <si>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</si>
  <si>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</si>
  <si>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</si>
  <si>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</si>
  <si>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</si>
  <si>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</si>
  <si>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</si>
  <si>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</si>
  <si>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</si>
  <si>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</si>
  <si>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</si>
  <si>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</si>
  <si>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</si>
  <si>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</si>
  <si>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</si>
  <si>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</si>
  <si>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</si>
  <si>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</si>
  <si>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</si>
  <si>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</si>
  <si>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</si>
  <si>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</si>
  <si>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</si>
  <si>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</si>
  <si>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</si>
  <si>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</si>
  <si>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</si>
  <si>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</si>
  <si>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</si>
  <si>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</si>
  <si>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</si>
  <si>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</si>
  <si>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</si>
  <si>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</si>
  <si>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</si>
  <si>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</si>
  <si>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</si>
  <si>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</si>
  <si>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</si>
  <si>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</si>
  <si>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</si>
  <si>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</si>
  <si>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</si>
  <si>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</si>
  <si>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</si>
  <si>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</si>
  <si>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</si>
  <si>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</si>
  <si>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</si>
  <si>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</si>
  <si>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</si>
  <si>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</si>
  <si>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</si>
  <si>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</si>
  <si>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</si>
  <si>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</si>
  <si>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</si>
  <si>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</si>
  <si>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</si>
  <si>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</si>
  <si>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</si>
  <si>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</si>
  <si>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</si>
  <si>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</si>
  <si>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</si>
  <si>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</si>
  <si>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</si>
  <si>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</si>
  <si>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</si>
  <si>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</si>
  <si>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</si>
  <si>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</si>
  <si>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</si>
  <si>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</si>
  <si>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</si>
  <si>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</si>
  <si>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</si>
  <si>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</si>
  <si>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</si>
  <si>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</si>
  <si>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</si>
  <si>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</si>
  <si>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</si>
  <si>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</si>
  <si>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</si>
  <si>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</si>
  <si>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</si>
  <si>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</si>
  <si>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</si>
  <si>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</si>
  <si>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</si>
  <si>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</si>
  <si>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</si>
  <si>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</si>
  <si>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</si>
  <si>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</si>
  <si>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</si>
  <si>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</si>
  <si>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</si>
  <si>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</si>
  <si>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</si>
  <si>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</si>
  <si>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</si>
  <si>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</si>
  <si>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</si>
  <si>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</si>
  <si>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</si>
  <si>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</si>
  <si>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</si>
  <si>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</si>
  <si>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</si>
  <si>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</si>
  <si>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</si>
  <si>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</si>
  <si>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</si>
  <si>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</si>
  <si>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</si>
  <si>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</si>
  <si>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</si>
  <si>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</si>
  <si>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</si>
  <si>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</si>
  <si>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</si>
  <si>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</si>
  <si>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</si>
  <si>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</si>
  <si>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</si>
  <si>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</si>
  <si>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</si>
  <si>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</si>
  <si>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</si>
  <si>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</si>
  <si>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</si>
  <si>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</si>
  <si>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</si>
  <si>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</si>
  <si>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</si>
  <si>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</si>
  <si>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</si>
  <si>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</si>
  <si>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</si>
  <si>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</si>
  <si>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</si>
  <si>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</si>
  <si>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</si>
  <si>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</si>
  <si>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</si>
  <si>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</si>
  <si>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</si>
  <si>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</si>
  <si>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</si>
  <si>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</si>
  <si>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</si>
  <si>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</si>
  <si>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</si>
  <si>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</si>
  <si>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</si>
  <si>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</si>
  <si>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</si>
  <si>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</si>
  <si>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</si>
  <si>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</si>
  <si>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</si>
  <si>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</si>
  <si>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</si>
  <si>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</si>
  <si>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</si>
  <si>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</si>
  <si>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</si>
  <si>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</si>
  <si>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</si>
  <si>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</si>
  <si>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</si>
  <si>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</si>
  <si>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</si>
  <si>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</si>
  <si>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</si>
  <si>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</si>
  <si>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</si>
  <si>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</si>
  <si>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</si>
  <si>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</si>
  <si>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</si>
  <si>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</si>
  <si>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</si>
  <si>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</si>
  <si>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</si>
  <si>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</si>
  <si>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</si>
  <si>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</si>
  <si>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</si>
  <si>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</si>
  <si>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</si>
  <si>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</si>
  <si>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</si>
  <si>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</si>
  <si>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</si>
  <si>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</si>
  <si>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</si>
  <si>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</si>
  <si>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</si>
  <si>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</si>
  <si>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</si>
  <si>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</si>
  <si>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</si>
  <si>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</si>
  <si>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</si>
  <si>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</si>
  <si>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</si>
  <si>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</si>
  <si>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</si>
  <si>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</si>
  <si>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</si>
  <si>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</si>
  <si>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</si>
  <si>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</si>
  <si>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</si>
  <si>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</si>
  <si>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</si>
  <si>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</si>
  <si>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</si>
  <si>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</si>
  <si>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</si>
  <si>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</si>
  <si>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</si>
  <si>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</si>
  <si>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</si>
  <si>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</si>
  <si>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</si>
  <si>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</si>
  <si>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</si>
  <si>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</si>
  <si>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</si>
  <si>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</si>
  <si>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</si>
  <si>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</si>
  <si>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</si>
  <si>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</si>
  <si>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</si>
  <si>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</si>
  <si>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</si>
  <si>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</si>
  <si>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</si>
  <si>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</si>
  <si>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</si>
  <si>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</si>
  <si>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</si>
  <si>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</si>
  <si>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</si>
  <si>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</si>
  <si>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</si>
  <si>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</si>
  <si>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</si>
  <si>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</si>
  <si>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</si>
  <si>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</si>
  <si>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</si>
  <si>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</si>
  <si>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</si>
  <si>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</si>
  <si>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</si>
  <si>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</si>
  <si>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</si>
  <si>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</si>
  <si>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</si>
  <si>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</si>
  <si>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</si>
  <si>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</si>
  <si>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</si>
  <si>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</si>
  <si>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</si>
  <si>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</si>
  <si>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</si>
  <si>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</si>
  <si>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</si>
  <si>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</si>
  <si>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</si>
  <si>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</si>
  <si>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</si>
  <si>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</si>
  <si>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</si>
  <si>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</si>
  <si>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</si>
  <si>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</si>
  <si>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</si>
  <si>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</si>
  <si>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</si>
  <si>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</si>
  <si>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</si>
  <si>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</si>
  <si>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</si>
  <si>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</si>
  <si>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</si>
  <si>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</si>
  <si>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</si>
  <si>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</si>
  <si>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</si>
  <si>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</si>
  <si>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</si>
  <si>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</si>
  <si>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</si>
  <si>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</si>
  <si>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</si>
  <si>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</si>
  <si>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</si>
  <si>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</si>
  <si>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</si>
  <si>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</si>
  <si>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</si>
  <si>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</si>
  <si>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</si>
  <si>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</si>
  <si>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</si>
  <si>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</si>
  <si>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</si>
  <si>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</si>
  <si>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</si>
  <si>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</si>
  <si>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</si>
  <si>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</si>
  <si>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</si>
  <si>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</si>
  <si>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</si>
  <si>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</si>
  <si>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</si>
  <si>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</si>
  <si>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</si>
  <si>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</si>
  <si>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</si>
  <si>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</si>
  <si>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</si>
  <si>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</si>
  <si>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</si>
  <si>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</si>
  <si>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</si>
  <si>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</si>
  <si>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</si>
  <si>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</si>
  <si>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</si>
  <si>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</si>
  <si>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</si>
  <si>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</si>
  <si>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</si>
  <si>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</si>
  <si>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</si>
  <si>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</si>
  <si>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</si>
  <si>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</si>
  <si>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</si>
  <si>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</si>
  <si>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</si>
  <si>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</si>
  <si>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</si>
  <si>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</si>
  <si>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</si>
  <si>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</si>
  <si>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</si>
  <si>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</si>
  <si>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</si>
  <si>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</si>
  <si>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</si>
  <si>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</si>
  <si>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</si>
  <si>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</si>
  <si>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</si>
  <si>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</si>
  <si>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</si>
  <si>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</si>
  <si>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</si>
  <si>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</si>
  <si>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</si>
  <si>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</si>
  <si>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</si>
  <si>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</si>
  <si>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</si>
  <si>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</si>
  <si>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</si>
  <si>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</si>
  <si>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</si>
  <si>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</si>
  <si>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</si>
  <si>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</si>
  <si>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</si>
  <si>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</si>
  <si>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</si>
  <si>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</si>
  <si>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</si>
  <si>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</si>
  <si>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</si>
  <si>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</si>
  <si>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</si>
  <si>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</si>
  <si>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</si>
  <si>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</si>
  <si>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</si>
  <si>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</si>
  <si>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</si>
  <si>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</si>
  <si>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</si>
  <si>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</si>
  <si>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</si>
  <si>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</si>
  <si>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</si>
  <si>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</si>
  <si>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</si>
  <si>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</si>
  <si>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</si>
  <si>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</si>
  <si>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</si>
  <si>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</si>
  <si>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</si>
  <si>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</si>
  <si>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</si>
  <si>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</si>
  <si>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</si>
  <si>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</si>
  <si>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</si>
  <si>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</si>
  <si>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</si>
  <si>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</si>
  <si>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</si>
  <si>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</si>
  <si>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</si>
  <si>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</si>
  <si>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</si>
  <si>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</si>
  <si>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</si>
  <si>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</si>
  <si>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</si>
  <si>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</si>
  <si>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</si>
  <si>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</si>
  <si>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</si>
  <si>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</si>
  <si>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</si>
  <si>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</si>
  <si>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</si>
  <si>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</si>
  <si>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</si>
  <si>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</si>
  <si>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</si>
  <si>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</si>
  <si>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</si>
  <si>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</si>
  <si>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</si>
  <si>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</si>
  <si>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</si>
  <si>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</si>
  <si>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</si>
  <si>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</si>
  <si>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</si>
  <si>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</si>
  <si>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</si>
  <si>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</si>
  <si>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</si>
  <si>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</si>
  <si>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</si>
  <si>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</si>
  <si>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</si>
  <si>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</si>
  <si>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</si>
  <si>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</si>
  <si>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</si>
  <si>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</si>
  <si>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</si>
  <si>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</si>
  <si>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</si>
  <si>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</si>
  <si>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</si>
  <si>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</si>
  <si>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</si>
  <si>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</si>
  <si>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</si>
  <si>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</si>
  <si>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</si>
  <si>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</si>
  <si>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</si>
  <si>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</si>
  <si>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</si>
  <si>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</si>
  <si>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</si>
  <si>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</si>
  <si>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</si>
  <si>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</si>
  <si>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</si>
  <si>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</si>
  <si>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</si>
  <si>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</si>
  <si>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</si>
  <si>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</si>
  <si>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</si>
  <si>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</si>
  <si>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</si>
  <si>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</si>
  <si>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</si>
  <si>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</si>
  <si>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</si>
  <si>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</si>
  <si>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</si>
  <si>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</si>
  <si>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</si>
  <si>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</si>
  <si>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</si>
  <si>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</si>
  <si>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</si>
  <si>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</si>
  <si>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</si>
  <si>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</si>
  <si>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</si>
  <si>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</si>
  <si>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</si>
  <si>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</si>
  <si>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</si>
  <si>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</si>
  <si>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</si>
  <si>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</si>
  <si>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</si>
  <si>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</si>
  <si>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</si>
  <si>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</si>
  <si>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</si>
  <si>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</si>
  <si>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</si>
  <si>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</si>
  <si>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</si>
  <si>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</si>
  <si>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</si>
  <si>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</si>
  <si>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</si>
  <si>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</si>
  <si>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</si>
  <si>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</si>
  <si>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</si>
  <si>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</si>
  <si>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</si>
  <si>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</si>
  <si>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</si>
  <si>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</si>
  <si>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</si>
  <si>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</si>
  <si>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</si>
  <si>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</si>
  <si>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</si>
  <si>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</si>
  <si>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</si>
  <si>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</si>
  <si>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</si>
  <si>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</si>
  <si>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</si>
  <si>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</si>
  <si>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</si>
  <si>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</si>
  <si>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</si>
  <si>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</si>
  <si>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</si>
  <si>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</si>
  <si>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</si>
  <si>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</si>
  <si>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</si>
  <si>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</si>
  <si>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</si>
  <si>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</si>
  <si>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</si>
  <si>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</si>
  <si>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</si>
  <si>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</si>
  <si>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</si>
  <si>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</si>
  <si>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</si>
  <si>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</si>
  <si>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</si>
  <si>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</si>
  <si>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</si>
  <si>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</si>
  <si>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</si>
  <si>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</si>
  <si>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</si>
  <si>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</si>
  <si>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</si>
  <si>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</si>
  <si>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</si>
  <si>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</si>
  <si>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</si>
  <si>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</si>
  <si>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</si>
  <si>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</si>
  <si>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</si>
  <si>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</si>
  <si>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</si>
  <si>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</si>
  <si>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</si>
  <si>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</si>
  <si>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</si>
  <si>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</si>
  <si>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</si>
  <si>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</si>
  <si>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</si>
  <si>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</si>
  <si>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</si>
  <si>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</si>
  <si>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</si>
  <si>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</si>
  <si>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</si>
  <si>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</si>
  <si>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</si>
  <si>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</si>
  <si>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</si>
  <si>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</si>
  <si>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</si>
  <si>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</si>
  <si>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</si>
  <si>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</si>
  <si>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</si>
  <si>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</si>
  <si>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</si>
  <si>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</si>
  <si>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</si>
  <si>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</si>
  <si>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</si>
  <si>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</si>
  <si>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</si>
  <si>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</si>
  <si>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</si>
  <si>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</si>
  <si>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</si>
  <si>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</si>
  <si>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</si>
  <si>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</si>
  <si>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</si>
  <si>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</si>
  <si>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</si>
  <si>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</si>
  <si>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</si>
  <si>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</si>
  <si>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</si>
  <si>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</si>
  <si>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</si>
  <si>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</si>
  <si>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</si>
  <si>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</si>
  <si>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</si>
  <si>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</si>
  <si>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</si>
  <si>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</si>
  <si>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</si>
  <si>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</si>
  <si>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</si>
  <si>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</si>
  <si>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</si>
  <si>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</si>
  <si>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</si>
  <si>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</si>
  <si>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</si>
  <si>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</si>
  <si>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</si>
  <si>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</si>
  <si>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</si>
  <si>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</si>
  <si>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</si>
  <si>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</si>
  <si>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</si>
  <si>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</si>
  <si>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</si>
  <si>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</si>
  <si>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</si>
  <si>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</si>
  <si>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</si>
  <si>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</si>
  <si>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</si>
  <si>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</si>
  <si>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</si>
  <si>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</si>
  <si>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</si>
  <si>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</si>
  <si>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</si>
  <si>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</si>
  <si>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</si>
  <si>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</si>
  <si>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</si>
  <si>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</si>
  <si>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</si>
  <si>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</si>
  <si>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</si>
  <si>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</si>
  <si>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</si>
  <si>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</si>
  <si>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</si>
  <si>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</si>
  <si>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</si>
  <si>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</si>
  <si>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</si>
  <si>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</si>
  <si>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</si>
  <si>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</si>
  <si>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</si>
  <si>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</si>
  <si>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</si>
  <si>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</si>
  <si>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</si>
  <si>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</si>
  <si>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</si>
  <si>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</si>
  <si>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</si>
  <si>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</si>
  <si>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</si>
  <si>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</si>
  <si>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</si>
  <si>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</si>
  <si>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</si>
  <si>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</si>
  <si>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</si>
  <si>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</si>
  <si>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</si>
  <si>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</si>
  <si>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</si>
  <si>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</si>
  <si>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</si>
  <si>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</si>
  <si>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</si>
  <si>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</si>
  <si>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</si>
  <si>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</si>
  <si>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</si>
  <si>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</si>
  <si>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</si>
  <si>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</si>
  <si>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</si>
  <si>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</si>
  <si>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</si>
  <si>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</si>
  <si>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</si>
  <si>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</si>
  <si>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</si>
  <si>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</si>
  <si>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</si>
  <si>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</si>
  <si>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</si>
  <si>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</si>
  <si>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</si>
  <si>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</si>
  <si>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</si>
  <si>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</si>
  <si>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</si>
  <si>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</si>
  <si>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</si>
  <si>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</si>
  <si>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</si>
  <si>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</si>
  <si>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</si>
  <si>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</si>
  <si>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</si>
  <si>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</si>
  <si>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</si>
  <si>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</si>
  <si>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</si>
  <si>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</si>
  <si>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</si>
  <si>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</si>
  <si>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</si>
  <si>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</si>
  <si>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</si>
  <si>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</si>
  <si>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</si>
  <si>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</si>
  <si>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</si>
  <si>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</si>
  <si>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</si>
  <si>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</si>
  <si>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</si>
  <si>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</si>
  <si>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</si>
  <si>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</si>
  <si>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</si>
  <si>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</si>
  <si>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</si>
  <si>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</si>
  <si>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</si>
  <si>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</si>
  <si>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</si>
  <si>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</si>
  <si>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</si>
  <si>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</si>
  <si>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</si>
  <si>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</si>
  <si>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</si>
  <si>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</si>
  <si>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</si>
  <si>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</si>
  <si>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</si>
  <si>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</si>
  <si>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</si>
  <si>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</si>
  <si>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</si>
  <si>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</si>
  <si>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</si>
  <si>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</si>
  <si>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</si>
  <si>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</si>
  <si>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</si>
  <si>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</si>
  <si>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</si>
  <si>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</si>
  <si>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</si>
  <si>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</si>
  <si>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</si>
  <si>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</si>
  <si>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</si>
  <si>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</si>
  <si>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</si>
  <si>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</si>
  <si>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</si>
  <si>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</si>
  <si>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</si>
  <si>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</si>
  <si>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</si>
  <si>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</si>
  <si>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</si>
  <si>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</si>
  <si>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</si>
  <si>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</si>
  <si>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</si>
  <si>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</si>
  <si>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</si>
  <si>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</si>
  <si>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</si>
  <si>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</si>
  <si>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</si>
  <si>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</si>
  <si>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</si>
  <si>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</si>
  <si>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</si>
  <si>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</si>
  <si>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</si>
  <si>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</si>
  <si>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</si>
  <si>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</si>
  <si>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</si>
  <si>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</si>
  <si>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</si>
  <si>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</si>
  <si>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</si>
  <si>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</si>
  <si>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</si>
  <si>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</si>
  <si>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</si>
  <si>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</si>
  <si>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</si>
  <si>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</si>
  <si>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</si>
  <si>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</si>
  <si>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</si>
  <si>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</si>
  <si>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</si>
  <si>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</si>
  <si>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</si>
  <si>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</si>
  <si>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</si>
  <si>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</si>
  <si>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</si>
  <si>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</si>
  <si>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</si>
  <si>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</si>
  <si>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</si>
  <si>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</si>
  <si>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</si>
  <si>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</si>
  <si>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</si>
  <si>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</si>
  <si>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</si>
  <si>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</si>
  <si>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</si>
  <si>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</si>
  <si>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</si>
  <si>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</si>
  <si>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</si>
  <si>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</si>
  <si>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</si>
  <si>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</si>
  <si>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</si>
  <si>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</si>
  <si>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</si>
  <si>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</si>
  <si>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</si>
  <si>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</si>
  <si>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</si>
  <si>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</si>
  <si>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</si>
  <si>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</si>
  <si>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</si>
  <si>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</si>
  <si>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</si>
  <si>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</si>
  <si>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</si>
  <si>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</si>
  <si>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</si>
  <si>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</si>
  <si>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</si>
  <si>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</si>
  <si>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</si>
  <si>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</si>
  <si>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</si>
  <si>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</si>
  <si>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</si>
  <si>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</si>
  <si>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</si>
  <si>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</si>
  <si>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</si>
  <si>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</si>
  <si>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</si>
  <si>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</si>
  <si>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</si>
  <si>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</si>
  <si>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</si>
  <si>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</si>
  <si>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</si>
  <si>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</si>
  <si>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</si>
  <si>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</si>
  <si>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</si>
  <si>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</si>
  <si>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</si>
  <si>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</si>
  <si>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</si>
  <si>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</si>
  <si>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</si>
  <si>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</si>
  <si>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</si>
  <si>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</si>
  <si>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</si>
  <si>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</si>
  <si>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</si>
  <si>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</si>
  <si>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</si>
  <si>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</si>
  <si>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</si>
  <si>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</si>
  <si>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</si>
  <si>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</si>
  <si>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</si>
  <si>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</si>
  <si>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</si>
  <si>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</si>
  <si>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</si>
  <si>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</si>
  <si>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</si>
  <si>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</si>
  <si>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</si>
  <si>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</si>
  <si>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</si>
  <si>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</si>
  <si>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</si>
  <si>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</si>
  <si>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</si>
  <si>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</si>
  <si>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</si>
  <si>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</si>
  <si>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</si>
  <si>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</si>
  <si>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</si>
  <si>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</si>
  <si>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</si>
  <si>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</si>
  <si>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</si>
  <si>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</si>
  <si>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</si>
  <si>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</si>
  <si>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</si>
  <si>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</si>
  <si>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</si>
  <si>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</si>
  <si>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</si>
  <si>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</si>
  <si>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</si>
  <si>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</si>
  <si>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</si>
  <si>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</si>
  <si>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</si>
  <si>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</si>
  <si>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</si>
  <si>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</si>
  <si>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</si>
  <si>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</si>
  <si>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</si>
  <si>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</si>
  <si>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</si>
  <si>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</si>
  <si>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</si>
  <si>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</si>
  <si>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</si>
  <si>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</si>
  <si>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</si>
  <si>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</si>
  <si>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</si>
  <si>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</si>
  <si>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</si>
  <si>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</si>
  <si>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</si>
  <si>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</si>
  <si>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</si>
  <si>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</si>
  <si>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</si>
  <si>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</si>
  <si>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</si>
  <si>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</si>
  <si>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</si>
  <si>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</si>
  <si>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</si>
  <si>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</si>
  <si>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</si>
  <si>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</si>
  <si>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</si>
  <si>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</si>
  <si>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</si>
  <si>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</si>
  <si>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</si>
  <si>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</si>
  <si>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</si>
  <si>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</si>
  <si>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</si>
  <si>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</si>
  <si>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</si>
  <si>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</si>
  <si>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</si>
  <si>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</si>
  <si>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</si>
  <si>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</si>
  <si>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</si>
  <si>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</si>
  <si>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</si>
  <si>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</si>
  <si>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</si>
  <si>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</si>
  <si>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</si>
  <si>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</si>
  <si>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</si>
  <si>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</si>
  <si>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</si>
  <si>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</si>
  <si>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</si>
  <si>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</si>
  <si>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</si>
  <si>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</si>
  <si>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</si>
  <si>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</si>
  <si>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</si>
  <si>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</si>
  <si>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</si>
  <si>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</si>
  <si>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</si>
  <si>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</si>
  <si>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</si>
  <si>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</si>
  <si>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</si>
  <si>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</si>
  <si>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</si>
  <si>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</si>
  <si>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</si>
  <si>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</si>
  <si>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</si>
  <si>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</si>
  <si>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</si>
  <si>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</si>
  <si>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</si>
  <si>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</si>
  <si>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</si>
  <si>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</si>
  <si>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</si>
  <si>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</si>
  <si>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</si>
  <si>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</si>
  <si>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</si>
  <si>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</si>
  <si>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</si>
  <si>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</si>
  <si>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</si>
  <si>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</si>
  <si>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</si>
  <si>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</si>
  <si>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</si>
  <si>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</si>
  <si>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</si>
  <si>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</si>
  <si>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</si>
  <si>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</si>
  <si>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</si>
  <si>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</si>
  <si>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</si>
  <si>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</si>
  <si>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</si>
  <si>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</si>
  <si>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</si>
  <si>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</si>
  <si>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</si>
  <si>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</si>
  <si>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</si>
  <si>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</si>
  <si>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</si>
  <si>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</si>
  <si>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</si>
  <si>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</si>
  <si>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</si>
  <si>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</si>
  <si>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</si>
  <si>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</si>
  <si>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</si>
  <si>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</si>
  <si>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</si>
  <si>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</si>
  <si>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</si>
  <si>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</si>
  <si>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</si>
  <si>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</si>
  <si>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</si>
  <si>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</si>
  <si>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</si>
  <si>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</si>
  <si>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</si>
  <si>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</si>
  <si>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</si>
  <si>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</si>
  <si>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</si>
  <si>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</si>
  <si>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</si>
  <si>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</si>
  <si>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</si>
  <si>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</si>
  <si>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</si>
  <si>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</si>
  <si>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</si>
  <si>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</si>
  <si>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</si>
  <si>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</si>
  <si>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</si>
  <si>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</si>
  <si>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</si>
  <si>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</si>
  <si>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</si>
  <si>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</si>
  <si>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</si>
  <si>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</si>
  <si>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</si>
  <si>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</si>
  <si>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</si>
  <si>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</si>
  <si>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</si>
  <si>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</si>
  <si>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</si>
  <si>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</si>
  <si>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</si>
  <si>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</si>
  <si>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</si>
  <si>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</si>
  <si>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</si>
  <si>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</si>
  <si>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</si>
  <si>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</si>
  <si>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</si>
  <si>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</si>
  <si>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</si>
  <si>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</si>
  <si>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</si>
  <si>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</si>
  <si>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</si>
  <si>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</si>
  <si>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</si>
  <si>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</si>
  <si>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</si>
  <si>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</si>
  <si>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</si>
  <si>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</si>
  <si>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</si>
  <si>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</si>
  <si>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</si>
  <si>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</si>
  <si>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</si>
  <si>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</si>
  <si>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</si>
  <si>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</si>
  <si>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</si>
  <si>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</si>
  <si>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</si>
  <si>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</si>
  <si>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</si>
  <si>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</si>
  <si>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</si>
  <si>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</si>
  <si>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</si>
  <si>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</si>
  <si>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</si>
  <si>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</si>
  <si>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</si>
  <si>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</si>
  <si>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</si>
  <si>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</si>
  <si>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</si>
  <si>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</si>
  <si>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</si>
  <si>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</si>
  <si>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</si>
  <si>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</si>
  <si>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</si>
  <si>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</si>
  <si>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</si>
  <si>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</si>
  <si>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</si>
  <si>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</si>
  <si>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</si>
  <si>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</si>
  <si>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</si>
  <si>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</si>
  <si>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</si>
  <si>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</si>
  <si>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</si>
  <si>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</si>
  <si>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</si>
  <si>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</si>
  <si>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</si>
  <si>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</si>
  <si>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</si>
  <si>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</si>
  <si>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</si>
  <si>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</si>
  <si>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</si>
  <si>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</si>
  <si>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</si>
  <si>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</si>
  <si>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</si>
  <si>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</si>
  <si>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</si>
  <si>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</si>
  <si>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</si>
  <si>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</si>
  <si>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</si>
  <si>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</si>
  <si>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</si>
  <si>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</si>
  <si>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</si>
  <si>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</si>
  <si>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</si>
  <si>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</si>
  <si>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</si>
  <si>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</si>
  <si>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</si>
  <si>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</si>
  <si>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</si>
  <si>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</si>
  <si>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</si>
  <si>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</si>
  <si>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</si>
  <si>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</si>
  <si>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</si>
  <si>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</si>
  <si>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</si>
  <si>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</si>
  <si>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</si>
  <si>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</si>
  <si>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</si>
  <si>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</si>
  <si>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</si>
  <si>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</si>
  <si>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</si>
  <si>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</si>
  <si>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</si>
  <si>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</si>
  <si>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</si>
  <si>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</si>
  <si>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</si>
  <si>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</si>
  <si>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</si>
  <si>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</si>
  <si>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</si>
  <si>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</si>
  <si>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</si>
  <si>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</si>
  <si>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</si>
  <si>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</si>
  <si>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</si>
  <si>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</si>
  <si>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</si>
  <si>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</si>
  <si>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</si>
  <si>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</si>
  <si>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</si>
  <si>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</si>
  <si>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</si>
  <si>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</si>
  <si>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</si>
  <si>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</si>
  <si>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</si>
  <si>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</si>
  <si>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</si>
  <si>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</si>
  <si>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</si>
  <si>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</si>
  <si>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</si>
  <si>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</si>
  <si>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</si>
  <si>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</si>
  <si>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</si>
  <si>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</si>
  <si>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</si>
  <si>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</si>
  <si>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</si>
  <si>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</si>
  <si>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</si>
  <si>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</si>
  <si>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</si>
  <si>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</si>
  <si>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</si>
  <si>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</si>
  <si>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</si>
  <si>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</si>
  <si>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</si>
  <si>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</si>
  <si>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</si>
  <si>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</si>
  <si>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</si>
  <si>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</si>
  <si>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</si>
  <si>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</si>
  <si>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</si>
  <si>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</si>
  <si>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</si>
  <si>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</si>
  <si>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</si>
  <si>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</si>
  <si>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</si>
  <si>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</si>
  <si>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</si>
  <si>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</si>
  <si>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</si>
  <si>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</si>
  <si>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</si>
  <si>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</si>
  <si>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</si>
  <si>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</si>
  <si>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</si>
  <si>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</si>
  <si>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</si>
  <si>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</si>
  <si>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</si>
  <si>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</si>
  <si>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</si>
  <si>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</si>
  <si>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</si>
  <si>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</si>
  <si>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</si>
  <si>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</si>
  <si>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</si>
  <si>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</si>
  <si>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</si>
  <si>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</si>
  <si>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</si>
  <si>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</si>
  <si>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</si>
  <si>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</si>
  <si>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</si>
  <si>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</si>
  <si>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</si>
  <si>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</si>
  <si>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</si>
  <si>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</si>
  <si>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</si>
  <si>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</si>
  <si>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</si>
  <si>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</si>
  <si>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</si>
  <si>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</si>
  <si>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</si>
  <si>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</si>
  <si>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</si>
  <si>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</si>
  <si>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</si>
  <si>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</si>
  <si>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</si>
  <si>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</si>
  <si>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</si>
  <si>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</si>
  <si>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</si>
  <si>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</si>
  <si>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</si>
  <si>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</si>
  <si>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</si>
  <si>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</si>
  <si>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</si>
  <si>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</si>
  <si>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</si>
  <si>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</si>
  <si>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</si>
  <si>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</si>
  <si>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</si>
  <si>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</si>
  <si>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</si>
  <si>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</si>
  <si>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</si>
  <si>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</si>
  <si>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</si>
  <si>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</si>
  <si>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</si>
  <si>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</si>
  <si>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</si>
  <si>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</si>
  <si>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</si>
  <si>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</si>
  <si>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</si>
  <si>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</si>
  <si>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</si>
  <si>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</si>
  <si>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</si>
  <si>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</si>
  <si>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</si>
  <si>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</si>
  <si>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</si>
  <si>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</si>
  <si>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</si>
  <si>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</si>
  <si>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</si>
  <si>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</si>
  <si>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</si>
  <si>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</si>
  <si>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</si>
  <si>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</si>
  <si>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</si>
  <si>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</si>
  <si>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</si>
  <si>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</si>
  <si>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</si>
  <si>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</si>
  <si>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</si>
  <si>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</si>
  <si>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</si>
  <si>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</si>
  <si>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</si>
  <si>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</si>
  <si>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</si>
  <si>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</si>
  <si>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</si>
  <si>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</si>
  <si>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</si>
  <si>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</si>
  <si>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</si>
  <si>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</si>
  <si>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</si>
  <si>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</si>
  <si>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</si>
  <si>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</si>
  <si>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</si>
  <si>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</si>
  <si>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</si>
  <si>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</si>
  <si>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</si>
  <si>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</si>
  <si>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</si>
  <si>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</si>
  <si>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</si>
  <si>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</si>
  <si>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</si>
  <si>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</si>
  <si>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</si>
  <si>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</si>
  <si>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</si>
  <si>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</si>
  <si>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</si>
  <si>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</si>
  <si>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</si>
  <si>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</si>
  <si>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</si>
  <si>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</si>
  <si>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</si>
  <si>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</si>
  <si>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</si>
  <si>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</si>
  <si>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</si>
  <si>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</si>
  <si>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</si>
  <si>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</si>
  <si>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</si>
  <si>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</si>
  <si>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</si>
  <si>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</si>
  <si>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</si>
  <si>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</si>
  <si>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</si>
  <si>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</si>
  <si>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</si>
  <si>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</si>
  <si>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</si>
  <si>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</si>
  <si>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</si>
  <si>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</si>
  <si>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</si>
  <si>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</si>
  <si>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</si>
  <si>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</si>
  <si>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</si>
  <si>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</si>
  <si>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</si>
  <si>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</si>
  <si>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</si>
  <si>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</si>
  <si>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</si>
  <si>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</si>
  <si>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</si>
  <si>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</si>
  <si>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</si>
  <si>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</si>
  <si>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</si>
  <si>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</si>
  <si>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</si>
  <si>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</si>
  <si>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</si>
  <si>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</si>
  <si>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</si>
  <si>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</si>
  <si>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</si>
  <si>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</si>
  <si>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</si>
  <si>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</si>
  <si>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</si>
  <si>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</si>
  <si>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</si>
  <si>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</si>
  <si>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</si>
  <si>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</si>
  <si>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</si>
  <si>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</si>
  <si>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</si>
  <si>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</si>
  <si>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</si>
  <si>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</si>
  <si>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</si>
  <si>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</si>
  <si>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</si>
  <si>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</si>
  <si>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</si>
  <si>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</si>
  <si>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</si>
  <si>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</si>
  <si>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</si>
  <si>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</si>
  <si>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</si>
  <si>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</si>
  <si>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</si>
  <si>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</si>
  <si>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</si>
  <si>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</si>
  <si>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</si>
  <si>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</si>
  <si>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</si>
  <si>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</si>
  <si>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</si>
  <si>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</si>
  <si>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</si>
  <si>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</si>
  <si>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</si>
  <si>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</si>
  <si>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</si>
  <si>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</si>
  <si>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</si>
  <si>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</si>
  <si>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</si>
  <si>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</si>
  <si>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</si>
  <si>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</si>
  <si>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</si>
  <si>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</si>
  <si>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</si>
  <si>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</si>
  <si>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</si>
  <si>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</si>
  <si>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</si>
  <si>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</si>
  <si>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</si>
  <si>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</si>
  <si>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</si>
  <si>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</si>
  <si>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</si>
  <si>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</si>
  <si>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</si>
  <si>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</si>
  <si>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</si>
  <si>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</si>
  <si>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</si>
  <si>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</si>
  <si>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</si>
  <si>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</si>
  <si>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</si>
  <si>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</si>
  <si>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</si>
  <si>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</si>
  <si>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</si>
  <si>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</si>
  <si>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</si>
  <si>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</si>
  <si>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</si>
  <si>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</si>
  <si>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</si>
  <si>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</si>
  <si>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</si>
  <si>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</si>
  <si>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</si>
  <si>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</si>
  <si>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</si>
  <si>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</si>
  <si>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</si>
  <si>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</si>
  <si>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</si>
  <si>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</si>
  <si>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</si>
  <si>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</si>
  <si>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</si>
  <si>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</si>
  <si>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</si>
  <si>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</si>
  <si>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</si>
  <si>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</si>
  <si>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</si>
  <si>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</si>
  <si>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</si>
  <si>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</si>
  <si>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</si>
  <si>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</si>
  <si>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</si>
  <si>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</si>
  <si>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</si>
  <si>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</si>
  <si>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</si>
  <si>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</si>
  <si>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</si>
  <si>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</si>
  <si>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</si>
  <si>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</si>
  <si>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</si>
  <si>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</si>
  <si>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</si>
  <si>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</si>
  <si>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</si>
  <si>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</si>
  <si>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</si>
  <si>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</si>
  <si>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</si>
  <si>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</si>
  <si>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</si>
  <si>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</si>
  <si>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</si>
  <si>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</si>
  <si>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</si>
  <si>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</si>
  <si>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</si>
  <si>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</si>
  <si>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</si>
  <si>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</si>
  <si>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</si>
  <si>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</si>
  <si>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</si>
  <si>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</si>
  <si>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</si>
  <si>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</si>
  <si>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</si>
  <si>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</si>
  <si>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</si>
  <si>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</si>
  <si>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</si>
  <si>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</si>
  <si>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</si>
  <si>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</si>
  <si>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</si>
  <si>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</si>
  <si>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</si>
  <si>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</si>
  <si>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</si>
  <si>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</si>
  <si>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</si>
  <si>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</si>
  <si>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</si>
  <si>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</si>
  <si>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</si>
  <si>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</si>
  <si>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</si>
  <si>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</si>
  <si>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</si>
  <si>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</si>
  <si>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</si>
  <si>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</si>
  <si>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</si>
  <si>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</si>
  <si>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</si>
  <si>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</si>
  <si>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</si>
  <si>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</si>
  <si>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</si>
  <si>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</si>
  <si>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</si>
  <si>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</si>
  <si>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</si>
  <si>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</si>
  <si>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</si>
  <si>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</si>
  <si>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</si>
  <si>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</si>
  <si>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</si>
  <si>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</si>
  <si>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</si>
  <si>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</si>
  <si>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</si>
  <si>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</si>
  <si>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</si>
  <si>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</si>
  <si>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</si>
  <si>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</si>
  <si>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</si>
  <si>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</si>
  <si>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</si>
  <si>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</si>
  <si>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</si>
  <si>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</si>
  <si>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</si>
  <si>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</si>
  <si>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</si>
  <si>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</si>
  <si>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</si>
  <si>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</si>
  <si>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</si>
  <si>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</si>
  <si>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</si>
  <si>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</si>
  <si>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</si>
  <si>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</si>
  <si>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</si>
  <si>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</si>
  <si>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</si>
  <si>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</si>
  <si>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</si>
  <si>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</si>
  <si>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</si>
  <si>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</si>
  <si>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</si>
  <si>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</si>
  <si>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</si>
  <si>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</si>
  <si>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</si>
  <si>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</si>
  <si>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</si>
  <si>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</si>
  <si>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</si>
  <si>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</si>
  <si>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</si>
  <si>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</si>
  <si>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</si>
  <si>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</si>
  <si>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</si>
  <si>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</si>
  <si>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</si>
  <si>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</si>
  <si>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</si>
  <si>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</si>
  <si>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</si>
  <si>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</si>
  <si>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</si>
  <si>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</si>
  <si>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</si>
  <si>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</si>
  <si>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</si>
  <si>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</si>
  <si>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</si>
  <si>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</si>
  <si>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</si>
  <si>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</si>
  <si>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</si>
  <si>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</si>
  <si>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</si>
  <si>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</si>
  <si>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</si>
  <si>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</si>
  <si>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</si>
  <si>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</si>
  <si>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</si>
  <si>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</si>
  <si>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</si>
  <si>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</si>
  <si>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</si>
  <si>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</si>
  <si>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</si>
  <si>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</si>
  <si>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</si>
  <si>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</si>
  <si>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</si>
  <si>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</si>
  <si>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</si>
  <si>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</si>
  <si>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</si>
  <si>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</si>
  <si>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</si>
  <si>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</si>
  <si>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</si>
  <si>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</si>
  <si>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</si>
  <si>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</si>
  <si>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</si>
  <si>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</si>
  <si>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</si>
  <si>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</si>
  <si>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</si>
  <si>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</si>
  <si>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</si>
  <si>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</si>
  <si>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</si>
  <si>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</si>
  <si>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</si>
  <si>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</si>
  <si>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</si>
  <si>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</si>
  <si>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</si>
  <si>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</si>
  <si>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</si>
  <si>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</si>
  <si>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</si>
  <si>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</si>
  <si>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</si>
  <si>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</si>
  <si>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</si>
  <si>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</si>
  <si>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</si>
  <si>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</si>
  <si>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</si>
  <si>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</si>
  <si>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</si>
  <si>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</si>
  <si>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</si>
  <si>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</si>
  <si>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</si>
  <si>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</si>
  <si>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</si>
  <si>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</si>
  <si>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</si>
  <si>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</si>
  <si>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</si>
  <si>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</si>
  <si>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</si>
  <si>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</si>
  <si>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</si>
  <si>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</si>
  <si>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</si>
  <si>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</si>
  <si>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</si>
  <si>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</si>
  <si>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</si>
  <si>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</si>
  <si>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</si>
  <si>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</si>
  <si>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</si>
  <si>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</si>
  <si>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</si>
  <si>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</si>
  <si>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</si>
  <si>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</si>
  <si>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</si>
  <si>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</si>
  <si>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</si>
  <si>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</si>
  <si>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</si>
  <si>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</si>
  <si>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</si>
  <si>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</si>
  <si>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</si>
  <si>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</si>
  <si>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</si>
  <si>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</si>
  <si>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</si>
  <si>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</si>
  <si>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</si>
  <si>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</si>
  <si>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</si>
  <si>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</si>
  <si>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</si>
  <si>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</si>
  <si>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</si>
  <si>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</si>
  <si>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</si>
  <si>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</si>
  <si>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</si>
  <si>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</si>
  <si>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</si>
  <si>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</si>
  <si>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</si>
  <si>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</si>
  <si>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</si>
  <si>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</si>
  <si>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</si>
  <si>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</si>
  <si>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</si>
  <si>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</si>
  <si>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</si>
  <si>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</si>
  <si>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</si>
  <si>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</si>
  <si>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</si>
  <si>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</si>
  <si>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</si>
  <si>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</si>
  <si>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</si>
  <si>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</si>
  <si>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</si>
  <si>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</si>
  <si>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</si>
  <si>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</si>
  <si>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</si>
  <si>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</si>
  <si>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</si>
  <si>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</si>
  <si>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</si>
  <si>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</si>
  <si>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</si>
  <si>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</si>
  <si>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</si>
  <si>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</si>
  <si>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</si>
  <si>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</si>
  <si>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</si>
  <si>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</si>
  <si>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</si>
  <si>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</si>
  <si>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</si>
  <si>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</si>
  <si>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</si>
  <si>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</si>
  <si>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</si>
  <si>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</si>
  <si>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</si>
  <si>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</si>
  <si>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</si>
  <si>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</si>
  <si>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</si>
  <si>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</si>
  <si>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</si>
  <si>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</si>
  <si>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</si>
  <si>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</si>
  <si>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</si>
  <si>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</si>
  <si>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</si>
  <si>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</si>
  <si>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</si>
  <si>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</si>
  <si>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</si>
  <si>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</si>
  <si>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</si>
  <si>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</si>
  <si>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</si>
  <si>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</si>
  <si>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</si>
  <si>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</si>
  <si>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</si>
  <si>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</si>
  <si>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</si>
  <si>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</si>
  <si>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</si>
  <si>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</si>
  <si>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</si>
  <si>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</si>
  <si>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</si>
  <si>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</si>
  <si>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</si>
  <si>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</si>
  <si>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</si>
  <si>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</si>
  <si>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</si>
  <si>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</si>
  <si>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</si>
  <si>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</si>
  <si>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</si>
  <si>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</si>
  <si>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</si>
  <si>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</si>
  <si>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</si>
  <si>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</si>
  <si>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</si>
  <si>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</si>
  <si>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</si>
  <si>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</si>
  <si>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</si>
  <si>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</si>
  <si>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</si>
  <si>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</si>
  <si>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</si>
  <si>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</si>
  <si>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</si>
  <si>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</si>
  <si>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</si>
  <si>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</si>
  <si>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</si>
  <si>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</si>
  <si>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</si>
  <si>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</si>
  <si>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</si>
  <si>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</si>
  <si>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</si>
  <si>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</si>
  <si>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</si>
  <si>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</si>
  <si>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</si>
  <si>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</si>
  <si>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</si>
  <si>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</si>
  <si>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</si>
  <si>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</si>
  <si>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</si>
  <si>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</si>
  <si>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</si>
  <si>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</si>
  <si>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</si>
  <si>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</si>
  <si>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</si>
  <si>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</si>
  <si>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</si>
  <si>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</si>
  <si>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</si>
  <si>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</si>
  <si>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</si>
  <si>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</si>
  <si>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</si>
  <si>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</si>
  <si>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</si>
  <si>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</si>
  <si>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</si>
  <si>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</si>
  <si>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</si>
  <si>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</si>
  <si>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</si>
  <si>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</si>
  <si>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</si>
  <si>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</si>
  <si>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</si>
  <si>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</si>
  <si>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</si>
  <si>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</si>
  <si>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</si>
  <si>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</si>
  <si>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</si>
  <si>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</si>
  <si>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</si>
  <si>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</si>
  <si>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</si>
  <si>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</si>
  <si>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</si>
  <si>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</si>
  <si>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</si>
  <si>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</si>
  <si>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</si>
  <si>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</si>
  <si>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</si>
  <si>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</si>
  <si>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</si>
  <si>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</si>
  <si>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</si>
  <si>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</si>
  <si>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</si>
  <si>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</si>
  <si>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</si>
  <si>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</si>
  <si>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</si>
  <si>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</si>
  <si>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</si>
  <si>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</si>
  <si>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</si>
  <si>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</si>
  <si>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</si>
  <si>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</si>
  <si>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</si>
  <si>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</si>
  <si>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</si>
  <si>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</si>
  <si>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</si>
  <si>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</si>
  <si>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</si>
  <si>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</si>
  <si>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</si>
  <si>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</si>
  <si>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</si>
  <si>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</si>
  <si>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</si>
  <si>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</si>
  <si>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</si>
  <si>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</si>
  <si>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</si>
  <si>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</si>
  <si>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</si>
  <si>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</si>
  <si>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</si>
  <si>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</si>
  <si>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</si>
  <si>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</si>
  <si>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</si>
  <si>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</si>
  <si>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</si>
  <si>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</si>
  <si>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</si>
  <si>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</si>
  <si>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</si>
  <si>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</si>
  <si>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</si>
  <si>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</si>
  <si>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</si>
  <si>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</si>
  <si>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</si>
  <si>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</si>
  <si>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</si>
  <si>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</si>
  <si>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</si>
  <si>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</si>
  <si>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</si>
  <si>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</si>
  <si>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</si>
  <si>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</si>
  <si>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</si>
  <si>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</si>
  <si>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</si>
  <si>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</si>
  <si>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</si>
  <si>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</si>
  <si>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</si>
  <si>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</si>
  <si>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</si>
  <si>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</si>
  <si>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</si>
  <si>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</si>
  <si>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</si>
  <si>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</si>
  <si>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</si>
  <si>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</si>
  <si>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</si>
  <si>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</si>
  <si>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</si>
  <si>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</si>
  <si>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</si>
  <si>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</si>
  <si>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</si>
  <si>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</si>
  <si>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</si>
  <si>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</si>
  <si>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</si>
  <si>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</si>
  <si>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</si>
  <si>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</si>
  <si>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</si>
  <si>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</si>
  <si>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</si>
  <si>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</si>
  <si>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</si>
  <si>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</si>
  <si>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</si>
  <si>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</si>
  <si>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</si>
  <si>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</si>
  <si>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</si>
  <si>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</si>
  <si>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</si>
  <si>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</si>
  <si>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</si>
  <si>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</si>
  <si>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</si>
  <si>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</si>
  <si>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</si>
  <si>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</si>
  <si>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</si>
  <si>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</si>
  <si>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</si>
  <si>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</si>
  <si>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</si>
  <si>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</si>
  <si>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</si>
  <si>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</si>
  <si>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</si>
  <si>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</si>
  <si>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</si>
  <si>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</si>
  <si>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</si>
  <si>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</si>
  <si>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</si>
  <si>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</si>
  <si>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</si>
  <si>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</si>
  <si>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</si>
  <si>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</si>
  <si>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</si>
  <si>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</si>
  <si>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</si>
  <si>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</si>
  <si>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</si>
  <si>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</si>
  <si>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</si>
  <si>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</si>
  <si>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</si>
  <si>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</si>
  <si>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</si>
  <si>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</si>
  <si>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</si>
  <si>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</si>
  <si>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</si>
  <si>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</si>
  <si>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</si>
  <si>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</si>
  <si>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</si>
  <si>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</si>
  <si>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</si>
  <si>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</si>
  <si>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</si>
  <si>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</si>
  <si>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</si>
  <si>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</si>
  <si>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</si>
  <si>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</si>
  <si>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</si>
  <si>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</si>
  <si>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</si>
  <si>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</si>
  <si>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</si>
  <si>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</si>
  <si>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</si>
  <si>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</si>
  <si>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</si>
  <si>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</si>
  <si>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</si>
  <si>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</si>
  <si>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</si>
  <si>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</si>
  <si>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</si>
  <si>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</si>
  <si>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</si>
  <si>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</si>
  <si>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</si>
  <si>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</si>
  <si>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</si>
  <si>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</si>
  <si>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</si>
  <si>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</si>
  <si>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</si>
  <si>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</si>
  <si>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</si>
  <si>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</si>
  <si>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</si>
  <si>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</si>
  <si>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</si>
  <si>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</si>
  <si>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</si>
  <si>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</si>
  <si>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</si>
  <si>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</si>
  <si>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</si>
  <si>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</si>
  <si>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</si>
  <si>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</si>
  <si>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</si>
  <si>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</si>
  <si>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</si>
  <si>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</si>
  <si>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</si>
  <si>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</si>
  <si>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</si>
  <si>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</si>
  <si>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</si>
  <si>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</si>
  <si>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</si>
  <si>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</si>
  <si>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</si>
  <si>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</si>
  <si>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</si>
  <si>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</si>
  <si>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</si>
  <si>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</si>
  <si>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</si>
  <si>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</si>
  <si>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</si>
  <si>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</si>
  <si>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</si>
  <si>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</si>
  <si>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</si>
  <si>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</si>
  <si>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</si>
  <si>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</si>
  <si>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</si>
  <si>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</si>
  <si>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</si>
  <si>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</si>
  <si>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</si>
  <si>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</si>
  <si>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</si>
  <si>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</si>
  <si>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</si>
  <si>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</si>
  <si>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</si>
  <si>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</si>
  <si>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</si>
  <si>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</si>
  <si>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</si>
  <si>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</si>
  <si>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</si>
  <si>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</si>
  <si>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</si>
  <si>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</si>
  <si>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</si>
  <si>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</si>
  <si>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</si>
  <si>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</si>
  <si>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</si>
  <si>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</si>
  <si>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</si>
  <si>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</si>
  <si>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</si>
  <si>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</si>
  <si>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</si>
  <si>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</si>
  <si>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</si>
  <si>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</si>
  <si>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</si>
  <si>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</si>
  <si>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</si>
  <si>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</si>
  <si>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</si>
  <si>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</si>
  <si>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</si>
  <si>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</si>
  <si>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</si>
  <si>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</si>
  <si>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</si>
  <si>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</si>
  <si>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</si>
  <si>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</si>
  <si>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</si>
  <si>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</si>
  <si>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</si>
  <si>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</si>
  <si>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</si>
  <si>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</si>
  <si>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</si>
  <si>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</si>
  <si>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</si>
  <si>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</si>
  <si>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</si>
  <si>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</si>
  <si>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</si>
  <si>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</si>
  <si>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</si>
  <si>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</si>
  <si>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</si>
  <si>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</si>
  <si>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</si>
  <si>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</si>
  <si>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</si>
  <si>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</si>
  <si>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</si>
  <si>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</si>
  <si>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</si>
  <si>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</si>
  <si>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</si>
  <si>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</si>
  <si>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</si>
  <si>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</si>
  <si>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</si>
  <si>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</si>
  <si>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</si>
  <si>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</si>
  <si>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</si>
  <si>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</si>
  <si>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</si>
  <si>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</si>
  <si>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</si>
  <si>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</si>
  <si>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</si>
  <si>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</si>
  <si>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</si>
  <si>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</si>
  <si>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</si>
  <si>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</si>
  <si>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</si>
  <si>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</si>
  <si>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</si>
  <si>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</si>
  <si>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</si>
  <si>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</si>
  <si>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</si>
  <si>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</si>
  <si>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</si>
  <si>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</si>
  <si>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</si>
  <si>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</si>
  <si>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</si>
  <si>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</si>
  <si>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</si>
  <si>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</si>
  <si>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</si>
  <si>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</si>
  <si>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</si>
  <si>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</si>
  <si>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</si>
  <si>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</si>
  <si>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</si>
  <si>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</si>
  <si>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</si>
  <si>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</si>
  <si>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</si>
  <si>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</si>
  <si>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</si>
  <si>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</si>
  <si>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</si>
  <si>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</si>
  <si>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</si>
  <si>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</si>
  <si>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</si>
  <si>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</si>
  <si>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</si>
  <si>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</si>
  <si>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</si>
  <si>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</si>
  <si>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</si>
  <si>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</si>
  <si>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</si>
  <si>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</si>
  <si>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</si>
  <si>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</si>
  <si>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</si>
  <si>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</si>
  <si>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</si>
  <si>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</si>
  <si>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</si>
  <si>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</si>
  <si>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</si>
  <si>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</si>
  <si>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</si>
  <si>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</si>
  <si>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</si>
  <si>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</si>
  <si>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</si>
  <si>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</si>
  <si>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</si>
  <si>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</si>
  <si>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</si>
  <si>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</si>
  <si>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</si>
  <si>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</si>
  <si>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</si>
  <si>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</si>
  <si>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</si>
  <si>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</si>
  <si>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</si>
  <si>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</si>
  <si>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</si>
  <si>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</si>
  <si>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</si>
  <si>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</si>
  <si>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</si>
  <si>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</si>
  <si>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</si>
  <si>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</si>
  <si>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</si>
  <si>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</si>
  <si>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</si>
  <si>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</si>
  <si>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</si>
  <si>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</si>
  <si>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</si>
  <si>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</si>
  <si>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</si>
  <si>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</si>
  <si>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</si>
  <si>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</si>
  <si>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</si>
  <si>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</si>
  <si>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</si>
  <si>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</si>
  <si>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</si>
  <si>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</si>
  <si>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</si>
  <si>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</si>
  <si>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</si>
  <si>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</si>
  <si>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</si>
  <si>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</si>
  <si>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</si>
  <si>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</si>
  <si>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</si>
  <si>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</si>
  <si>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</si>
  <si>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</si>
  <si>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</si>
  <si>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</si>
  <si>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</si>
  <si>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</si>
  <si>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</si>
  <si>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</si>
  <si>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</si>
  <si>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</si>
  <si>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</si>
  <si>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</si>
  <si>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</si>
  <si>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</si>
  <si>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</si>
  <si>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</si>
  <si>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</si>
  <si>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</si>
  <si>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</si>
  <si>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</si>
  <si>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</si>
  <si>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</si>
  <si>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</si>
  <si>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</si>
  <si>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</si>
  <si>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</si>
  <si>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</si>
  <si>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</si>
  <si>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</si>
  <si>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</si>
  <si>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</si>
  <si>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</si>
  <si>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</si>
  <si>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</si>
  <si>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</si>
  <si>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</si>
  <si>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</si>
  <si>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</si>
  <si>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</si>
  <si>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</si>
  <si>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</si>
  <si>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</si>
  <si>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</si>
  <si>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</si>
  <si>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</si>
  <si>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</si>
  <si>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</si>
  <si>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</si>
  <si>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</si>
  <si>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</si>
  <si>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</si>
  <si>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</si>
  <si>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</si>
  <si>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</si>
  <si>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</si>
  <si>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</si>
  <si>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</si>
  <si>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</si>
  <si>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</si>
  <si>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</si>
  <si>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</si>
  <si>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</si>
  <si>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</si>
  <si>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</si>
  <si>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</si>
  <si>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</si>
  <si>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</si>
  <si>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</si>
  <si>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</si>
  <si>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</si>
  <si>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</si>
  <si>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</si>
  <si>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</si>
  <si>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</si>
  <si>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</si>
  <si>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</si>
  <si>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</si>
  <si>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</si>
  <si>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</si>
  <si>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</si>
  <si>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</si>
  <si>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</si>
  <si>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</si>
  <si>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</si>
  <si>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</si>
  <si>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</si>
  <si>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</si>
  <si>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</si>
  <si>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</si>
  <si>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</si>
  <si>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</si>
  <si>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</si>
  <si>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</si>
  <si>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</si>
  <si>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</si>
  <si>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</si>
  <si>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</si>
  <si>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</si>
  <si>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</si>
  <si>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</si>
  <si>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</si>
  <si>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</si>
  <si>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</si>
  <si>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</si>
  <si>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</si>
  <si>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</si>
  <si>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</si>
  <si>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</si>
  <si>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</si>
  <si>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</si>
  <si>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</si>
  <si>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</si>
  <si>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</si>
  <si>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</si>
  <si>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</si>
  <si>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</si>
  <si>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</si>
  <si>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</si>
  <si>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</si>
  <si>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</si>
  <si>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</si>
  <si>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</si>
  <si>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</si>
  <si>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</si>
  <si>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</si>
  <si>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</si>
  <si>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</si>
  <si>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</si>
  <si>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</si>
  <si>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</si>
  <si>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</si>
  <si>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</si>
  <si>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</si>
  <si>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</si>
  <si>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</si>
  <si>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</si>
  <si>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</si>
  <si>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</si>
  <si>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</si>
  <si>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</si>
  <si>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</si>
  <si>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</si>
  <si>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</si>
  <si>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</si>
  <si>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</si>
  <si>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</si>
  <si>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</si>
  <si>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</si>
  <si>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</si>
  <si>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</si>
  <si>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</si>
  <si>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</si>
  <si>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</si>
  <si>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</si>
  <si>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</si>
  <si>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</si>
  <si>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</si>
  <si>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</si>
  <si>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</si>
  <si>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</si>
  <si>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</si>
  <si>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</si>
  <si>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</si>
  <si>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</si>
  <si>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</si>
  <si>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</si>
  <si>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</si>
  <si>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</si>
  <si>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</si>
  <si>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</si>
  <si>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</si>
  <si>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</si>
  <si>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</si>
  <si>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</si>
  <si>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</si>
  <si>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</si>
  <si>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</si>
  <si>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</si>
  <si>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</si>
  <si>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</si>
  <si>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</si>
  <si>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</si>
  <si>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</si>
  <si>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</si>
  <si>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</si>
  <si>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</si>
  <si>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</si>
  <si>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</si>
  <si>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</si>
  <si>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</si>
  <si>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</si>
  <si>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</si>
  <si>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</si>
  <si>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</si>
  <si>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</si>
  <si>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</si>
  <si>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</si>
  <si>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</si>
  <si>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</si>
  <si>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</si>
  <si>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</si>
  <si>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</si>
  <si>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</si>
  <si>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</si>
  <si>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</si>
  <si>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</si>
  <si>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</si>
  <si>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</si>
  <si>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</si>
  <si>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</si>
  <si>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</si>
  <si>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</si>
  <si>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</si>
  <si>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</si>
  <si>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</si>
  <si>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</si>
  <si>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</si>
  <si>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</si>
  <si>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</si>
  <si>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</si>
  <si>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</si>
  <si>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</si>
  <si>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</si>
  <si>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</si>
  <si>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</si>
  <si>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</si>
  <si>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</si>
  <si>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</si>
  <si>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</si>
  <si>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</si>
  <si>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</si>
  <si>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</si>
  <si>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</si>
  <si>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</si>
  <si>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</si>
  <si>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</si>
  <si>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</si>
  <si>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</si>
  <si>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</si>
  <si>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</si>
  <si>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</si>
  <si>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</si>
  <si>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</si>
  <si>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</si>
  <si>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</si>
  <si>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</si>
  <si>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</si>
  <si>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</si>
  <si>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</si>
  <si>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</si>
  <si>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</si>
  <si>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</si>
  <si>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</si>
  <si>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</si>
  <si>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</si>
  <si>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</si>
  <si>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</si>
  <si>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</si>
  <si>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</si>
  <si>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</si>
  <si>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</si>
  <si>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</si>
  <si>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</si>
  <si>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</si>
  <si>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</si>
  <si>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</si>
  <si>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</si>
  <si>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</si>
  <si>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</si>
  <si>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</si>
  <si>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</si>
  <si>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</si>
  <si>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</si>
  <si>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</si>
  <si>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</si>
  <si>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</si>
  <si>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</si>
  <si>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</si>
  <si>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</si>
  <si>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</si>
  <si>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</si>
  <si>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</si>
  <si>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</si>
  <si>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</si>
  <si>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</si>
  <si>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</si>
  <si>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</si>
  <si>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</si>
  <si>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</si>
  <si>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</si>
  <si>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</si>
  <si>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</si>
  <si>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</si>
  <si>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</si>
  <si>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</si>
  <si>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</si>
  <si>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</si>
  <si>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</si>
  <si>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</si>
  <si>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</si>
  <si>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</si>
  <si>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</si>
  <si>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</si>
  <si>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</si>
  <si>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</si>
  <si>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</si>
  <si>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</si>
  <si>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</si>
  <si>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</si>
  <si>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</si>
  <si>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</si>
  <si>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</si>
  <si>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</si>
  <si>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</si>
  <si>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</si>
  <si>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</si>
  <si>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</si>
  <si>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</si>
  <si>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</si>
  <si>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</si>
  <si>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</si>
  <si>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</si>
  <si>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</si>
  <si>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</si>
  <si>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</si>
  <si>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</si>
  <si>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</si>
  <si>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</si>
  <si>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</si>
  <si>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</si>
  <si>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</si>
  <si>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</si>
  <si>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</si>
  <si>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</si>
  <si>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</si>
  <si>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</si>
  <si>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</si>
  <si>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</si>
  <si>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</si>
  <si>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</si>
  <si>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</si>
  <si>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</si>
  <si>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</si>
  <si>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</si>
  <si>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</si>
  <si>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</si>
  <si>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</si>
  <si>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</si>
  <si>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</si>
  <si>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</si>
  <si>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</si>
  <si>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</si>
  <si>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</si>
  <si>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</si>
  <si>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</si>
  <si>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</si>
  <si>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</si>
  <si>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</si>
  <si>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</si>
  <si>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</si>
  <si>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</si>
  <si>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</si>
  <si>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</si>
  <si>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</si>
  <si>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</si>
  <si>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</si>
  <si>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</si>
  <si>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</si>
  <si>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</si>
  <si>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</si>
  <si>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</si>
  <si>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</si>
  <si>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</si>
  <si>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</si>
  <si>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</si>
  <si>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</si>
  <si>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</si>
  <si>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</si>
  <si>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</si>
  <si>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</si>
  <si>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</si>
  <si>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</si>
  <si>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</si>
  <si>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</si>
  <si>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</si>
  <si>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</si>
  <si>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</si>
  <si>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</si>
  <si>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</si>
  <si>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</si>
  <si>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</si>
  <si>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</si>
  <si>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</si>
  <si>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</si>
  <si>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</si>
  <si>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</si>
  <si>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</si>
  <si>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</si>
  <si>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</si>
  <si>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</si>
  <si>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</si>
  <si>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</si>
  <si>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</si>
  <si>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</si>
  <si>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</si>
  <si>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</si>
  <si>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</si>
  <si>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</si>
  <si>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</si>
  <si>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</si>
  <si>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</si>
  <si>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</si>
  <si>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</si>
  <si>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</si>
  <si>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</si>
  <si>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</si>
  <si>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</si>
  <si>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</si>
  <si>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</si>
  <si>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</si>
  <si>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</si>
  <si>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</si>
  <si>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</si>
  <si>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</si>
  <si>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</si>
  <si>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</si>
  <si>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</si>
  <si>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</si>
  <si>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</si>
  <si>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</si>
  <si>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</si>
  <si>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</si>
  <si>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</si>
  <si>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</si>
  <si>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</si>
  <si>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</si>
  <si>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</si>
  <si>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</si>
  <si>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</si>
  <si>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</si>
  <si>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</si>
  <si>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</si>
  <si>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</si>
  <si>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</si>
  <si>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</si>
  <si>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</si>
  <si>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</si>
  <si>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</si>
  <si>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</si>
  <si>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</si>
  <si>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</si>
  <si>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</si>
  <si>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</si>
  <si>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</si>
  <si>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</si>
  <si>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</si>
  <si>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</si>
  <si>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</si>
  <si>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</si>
  <si>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</si>
  <si>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</si>
  <si>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</si>
  <si>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</si>
  <si>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</si>
  <si>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</si>
  <si>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</si>
  <si>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</si>
  <si>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</si>
  <si>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</si>
  <si>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</si>
  <si>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</si>
  <si>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</si>
  <si>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</si>
  <si>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</si>
  <si>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</si>
  <si>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</si>
  <si>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</si>
  <si>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</si>
  <si>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</si>
  <si>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</si>
  <si>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</si>
  <si>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</si>
  <si>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</si>
  <si>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</si>
  <si>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</si>
  <si>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</si>
  <si>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</si>
  <si>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</si>
  <si>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</si>
  <si>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</si>
  <si>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</si>
  <si>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</si>
  <si>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</si>
  <si>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</si>
  <si>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</si>
  <si>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</si>
  <si>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</si>
  <si>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</si>
  <si>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</si>
  <si>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</si>
  <si>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</si>
  <si>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</si>
  <si>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</si>
  <si>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</si>
  <si>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</si>
  <si>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</si>
  <si>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</si>
  <si>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</si>
  <si>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</si>
  <si>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</si>
  <si>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</si>
  <si>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</si>
  <si>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</si>
  <si>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</si>
  <si>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</si>
  <si>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</si>
  <si>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</si>
  <si>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</si>
  <si>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</si>
  <si>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</si>
  <si>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</si>
  <si>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</si>
  <si>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</si>
  <si>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</si>
  <si>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</si>
  <si>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</si>
  <si>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</si>
  <si>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</si>
  <si>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</si>
  <si>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</si>
  <si>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</si>
  <si>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</si>
  <si>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</si>
  <si>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</si>
  <si>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</si>
  <si>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</si>
  <si>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</si>
  <si>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</si>
  <si>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</si>
  <si>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</si>
  <si>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</si>
  <si>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</si>
  <si>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</si>
  <si>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</si>
  <si>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</si>
  <si>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</si>
  <si>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</si>
  <si>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</si>
  <si>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</si>
  <si>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</si>
  <si>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</si>
  <si>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</si>
  <si>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</si>
  <si>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</si>
  <si>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</si>
  <si>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</si>
  <si>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</si>
  <si>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</si>
  <si>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</si>
  <si>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</si>
  <si>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</si>
  <si>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</si>
  <si>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</si>
  <si>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</si>
  <si>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</si>
  <si>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</si>
  <si>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</si>
  <si>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</si>
  <si>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</si>
  <si>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</si>
  <si>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</si>
  <si>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</si>
  <si>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</si>
  <si>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</si>
  <si>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</si>
  <si>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</si>
  <si>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</si>
  <si>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</si>
  <si>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</si>
  <si>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</si>
  <si>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</si>
  <si>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</si>
  <si>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</si>
  <si>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</si>
  <si>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</si>
  <si>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</si>
  <si>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</si>
  <si>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</si>
  <si>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</si>
  <si>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</si>
  <si>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</si>
  <si>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</si>
  <si>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</si>
  <si>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</si>
  <si>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</si>
  <si>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</si>
  <si>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</si>
  <si>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</si>
  <si>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</si>
  <si>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</si>
  <si>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</si>
  <si>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</si>
  <si>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</si>
  <si>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</si>
  <si>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</si>
  <si>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</si>
  <si>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</si>
  <si>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</si>
  <si>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</si>
  <si>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</si>
  <si>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</si>
  <si>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</si>
  <si>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</si>
  <si>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</si>
  <si>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</si>
  <si>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</si>
  <si>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</si>
  <si>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</si>
  <si>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</si>
  <si>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</si>
  <si>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</si>
  <si>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</si>
  <si>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</si>
  <si>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</si>
  <si>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</si>
  <si>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</si>
  <si>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</si>
  <si>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</si>
  <si>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</si>
  <si>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</si>
  <si>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</si>
  <si>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</si>
  <si>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</si>
  <si>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</si>
  <si>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</si>
  <si>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</si>
  <si>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</si>
  <si>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</si>
  <si>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</si>
  <si>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</si>
  <si>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</si>
  <si>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</si>
  <si>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</si>
  <si>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</si>
  <si>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</si>
  <si>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</si>
  <si>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</si>
  <si>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</si>
  <si>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</si>
  <si>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</si>
  <si>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</si>
  <si>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</si>
  <si>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</si>
  <si>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</si>
  <si>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</si>
  <si>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</si>
  <si>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</si>
  <si>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</si>
  <si>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</si>
  <si>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</si>
  <si>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</si>
  <si>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</si>
  <si>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</si>
  <si>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</si>
  <si>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</si>
  <si>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</si>
  <si>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</si>
  <si>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</si>
  <si>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</si>
  <si>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</si>
  <si>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</si>
  <si>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</si>
  <si>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</si>
  <si>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</si>
  <si>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</si>
  <si>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</si>
  <si>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</si>
  <si>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</si>
  <si>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</si>
  <si>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</si>
  <si>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</si>
  <si>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</si>
  <si>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</si>
  <si>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</si>
  <si>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</si>
  <si>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</si>
  <si>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</si>
  <si>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</si>
  <si>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</si>
  <si>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</si>
  <si>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</si>
  <si>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</si>
  <si>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</si>
  <si>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</si>
  <si>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</si>
  <si>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</si>
  <si>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</si>
  <si>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</si>
  <si>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</si>
  <si>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</si>
  <si>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</si>
  <si>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</si>
  <si>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</si>
  <si>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</si>
  <si>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</si>
  <si>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</si>
  <si>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</si>
  <si>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</si>
  <si>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</si>
  <si>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</si>
  <si>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</si>
  <si>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</si>
  <si>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</si>
  <si>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</si>
  <si>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</si>
  <si>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</si>
  <si>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</si>
  <si>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</si>
  <si>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</si>
  <si>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</si>
  <si>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</si>
  <si>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</si>
  <si>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</si>
  <si>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</si>
  <si>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</si>
  <si>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</si>
  <si>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</si>
  <si>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</si>
  <si>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</si>
  <si>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</si>
  <si>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</si>
  <si>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</si>
  <si>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</si>
  <si>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</si>
  <si>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</si>
  <si>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</si>
  <si>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</si>
  <si>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</si>
  <si>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</si>
  <si>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</si>
  <si>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</si>
  <si>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</si>
  <si>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</si>
  <si>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</si>
  <si>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</si>
  <si>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</si>
  <si>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</si>
  <si>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</si>
  <si>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</si>
  <si>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</si>
  <si>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</si>
  <si>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</si>
  <si>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</si>
  <si>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</si>
  <si>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</si>
  <si>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</si>
  <si>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</si>
  <si>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</si>
  <si>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</si>
  <si>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</si>
  <si>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</si>
  <si>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</si>
  <si>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</si>
  <si>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</si>
  <si>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</si>
  <si>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</si>
  <si>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</si>
  <si>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</si>
  <si>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</si>
  <si>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</si>
  <si>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</si>
  <si>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</si>
  <si>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</si>
  <si>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</si>
  <si>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</si>
  <si>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</si>
  <si>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</si>
  <si>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</si>
  <si>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</si>
  <si>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</si>
  <si>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</si>
  <si>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</si>
  <si>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</si>
  <si>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</si>
  <si>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</si>
  <si>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</si>
  <si>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</si>
  <si>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</si>
  <si>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</si>
  <si>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</si>
  <si>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</si>
  <si>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</si>
  <si>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</si>
  <si>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</si>
  <si>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</si>
  <si>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</si>
  <si>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</si>
  <si>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</si>
  <si>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</si>
  <si>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</si>
  <si>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</si>
  <si>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</si>
  <si>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</si>
  <si>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</si>
  <si>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</si>
  <si>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</si>
  <si>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</si>
  <si>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</si>
  <si>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</si>
  <si>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</si>
  <si>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</si>
  <si>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</si>
  <si>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</si>
  <si>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</si>
  <si>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</si>
  <si>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</si>
  <si>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</si>
  <si>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</si>
  <si>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</si>
  <si>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</si>
  <si>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</si>
  <si>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</si>
  <si>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</si>
  <si>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</si>
  <si>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</si>
  <si>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</si>
  <si>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</si>
  <si>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</si>
  <si>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</si>
  <si>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</si>
  <si>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</si>
  <si>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</si>
  <si>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</si>
  <si>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</si>
  <si>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</si>
  <si>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</si>
  <si>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</si>
  <si>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</si>
  <si>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</si>
  <si>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</si>
  <si>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</si>
  <si>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</si>
  <si>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</si>
  <si>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</si>
  <si>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</si>
  <si>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</si>
  <si>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</si>
  <si>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</si>
  <si>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</si>
  <si>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</si>
  <si>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</si>
  <si>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</si>
  <si>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</si>
  <si>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</si>
  <si>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</si>
  <si>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</si>
  <si>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</si>
  <si>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</si>
  <si>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</si>
  <si>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</si>
  <si>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</si>
  <si>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</si>
  <si>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</si>
  <si>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</si>
  <si>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</si>
  <si>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</si>
  <si>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</si>
  <si>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</si>
  <si>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</si>
  <si>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</si>
  <si>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</si>
  <si>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</si>
  <si>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</si>
  <si>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</si>
  <si>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</si>
  <si>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</si>
  <si>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</si>
  <si>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</si>
  <si>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</si>
  <si>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</si>
  <si>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</si>
  <si>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</si>
  <si>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</si>
  <si>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</si>
  <si>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</si>
  <si>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</si>
  <si>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</si>
  <si>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</si>
  <si>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</si>
  <si>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</si>
  <si>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</si>
  <si>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</si>
  <si>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</si>
  <si>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</si>
  <si>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</si>
  <si>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</si>
  <si>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</si>
  <si>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</si>
  <si>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</si>
  <si>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</si>
  <si>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</si>
  <si>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</si>
  <si>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</si>
  <si>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</si>
  <si>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</si>
  <si>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</si>
  <si>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</si>
  <si>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</si>
  <si>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</si>
  <si>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</si>
  <si>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</si>
  <si>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</si>
  <si>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</si>
  <si>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</si>
  <si>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</si>
  <si>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</si>
  <si>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</si>
  <si>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</si>
  <si>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</si>
  <si>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</si>
  <si>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</si>
  <si>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</si>
  <si>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</si>
  <si>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</si>
  <si>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</si>
  <si>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</si>
  <si>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</si>
  <si>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</si>
  <si>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</si>
  <si>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</si>
  <si>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</si>
  <si>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</si>
  <si>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</si>
  <si>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</si>
  <si>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</si>
  <si>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</si>
  <si>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</si>
  <si>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</si>
  <si>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</si>
  <si>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</si>
  <si>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</si>
  <si>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</si>
  <si>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</si>
  <si>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</si>
  <si>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</si>
  <si>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</si>
  <si>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</si>
  <si>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</si>
  <si>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</si>
  <si>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</si>
  <si>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</si>
  <si>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</si>
  <si>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</si>
  <si>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</si>
  <si>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</si>
  <si>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</si>
  <si>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</si>
  <si>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</si>
  <si>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</si>
  <si>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</si>
  <si>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</si>
  <si>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</si>
  <si>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</si>
  <si>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</si>
  <si>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</si>
  <si>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</si>
  <si>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</si>
  <si>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</si>
  <si>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</si>
  <si>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</si>
  <si>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</si>
  <si>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</si>
  <si>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</si>
  <si>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</si>
  <si>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</si>
  <si>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</si>
  <si>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</si>
  <si>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</si>
  <si>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</si>
  <si>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</si>
  <si>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</si>
  <si>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</si>
  <si>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</si>
  <si>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</si>
  <si>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</si>
  <si>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</si>
  <si>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</si>
  <si>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</si>
  <si>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</si>
  <si>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</si>
  <si>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</si>
  <si>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</si>
  <si>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</si>
  <si>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</si>
  <si>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</si>
  <si>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</si>
  <si>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</si>
  <si>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</si>
  <si>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</si>
  <si>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</si>
  <si>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</si>
  <si>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</si>
  <si>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</si>
  <si>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</si>
  <si>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</si>
  <si>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</si>
  <si>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</si>
  <si>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</si>
  <si>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</si>
  <si>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</si>
  <si>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</si>
  <si>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</si>
  <si>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</si>
  <si>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</si>
  <si>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</si>
  <si>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</si>
  <si>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</si>
  <si>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</si>
  <si>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</si>
  <si>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</si>
  <si>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</si>
  <si>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</si>
  <si>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</si>
  <si>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</si>
  <si>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</si>
  <si>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</si>
  <si>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</si>
  <si>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</si>
  <si>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</si>
  <si>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</si>
  <si>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</si>
  <si>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</si>
  <si>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</si>
  <si>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</si>
  <si>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</si>
  <si>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</si>
  <si>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</si>
  <si>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</si>
  <si>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</si>
  <si>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</si>
  <si>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</si>
  <si>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</si>
  <si>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</si>
  <si>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</si>
  <si>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</si>
  <si>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</si>
  <si>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</si>
  <si>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</si>
  <si>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</si>
  <si>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</si>
  <si>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</si>
  <si>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</si>
  <si>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</si>
  <si>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</si>
  <si>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</si>
  <si>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</si>
  <si>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</si>
  <si>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</si>
  <si>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</si>
  <si>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</si>
  <si>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</si>
  <si>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</si>
  <si>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</si>
  <si>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</si>
  <si>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</si>
  <si>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</si>
  <si>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</si>
  <si>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</si>
  <si>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</si>
  <si>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</si>
  <si>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</si>
  <si>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</si>
  <si>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</si>
  <si>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</si>
  <si>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</si>
  <si>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</si>
  <si>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</si>
  <si>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</si>
  <si>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</si>
  <si>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</si>
  <si>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</si>
  <si>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</si>
  <si>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</si>
  <si>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</si>
  <si>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</si>
  <si>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</si>
  <si>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</si>
  <si>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</si>
  <si>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</si>
  <si>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</si>
  <si>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</si>
  <si>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</si>
  <si>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</si>
  <si>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</si>
  <si>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</si>
  <si>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</si>
  <si>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</si>
  <si>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</si>
  <si>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</si>
  <si>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</si>
  <si>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</si>
  <si>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</si>
  <si>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</si>
  <si>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</si>
  <si>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</si>
  <si>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</si>
  <si>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</si>
  <si>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</si>
  <si>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</si>
  <si>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</si>
  <si>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</si>
  <si>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</si>
  <si>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</si>
  <si>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</si>
  <si>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</si>
  <si>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</si>
  <si>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</si>
  <si>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</si>
  <si>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</si>
  <si>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</si>
  <si>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</si>
  <si>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</si>
  <si>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</si>
  <si>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</si>
  <si>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</si>
  <si>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</si>
  <si>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</si>
  <si>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</si>
  <si>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</si>
  <si>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</si>
  <si>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</si>
  <si>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</si>
  <si>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</si>
  <si>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</si>
  <si>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</si>
  <si>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</si>
  <si>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</si>
  <si>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</si>
  <si>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</si>
  <si>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</si>
  <si>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</si>
  <si>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</si>
  <si>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</si>
  <si>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</si>
  <si>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</si>
  <si>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</si>
  <si>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</si>
  <si>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</si>
  <si>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</si>
  <si>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</si>
  <si>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</si>
  <si>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</si>
  <si>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</si>
  <si>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</si>
  <si>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</si>
  <si>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</si>
  <si>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</si>
  <si>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</si>
  <si>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</si>
  <si>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</si>
  <si>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</si>
  <si>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</si>
  <si>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</si>
  <si>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</si>
  <si>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</si>
  <si>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</si>
  <si>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</si>
  <si>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</si>
  <si>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</si>
  <si>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</si>
  <si>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</si>
  <si>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</si>
  <si>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</si>
  <si>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</si>
  <si>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</si>
  <si>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</si>
  <si>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</si>
  <si>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</si>
  <si>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</si>
  <si>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</si>
  <si>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</si>
  <si>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</si>
  <si>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</si>
  <si>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</si>
  <si>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</si>
  <si>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</si>
  <si>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</si>
  <si>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</si>
  <si>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</si>
  <si>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</si>
  <si>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</si>
  <si>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</si>
  <si>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</si>
  <si>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</si>
  <si>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</si>
  <si>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</si>
  <si>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</si>
  <si>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</si>
  <si>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</si>
  <si>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</si>
  <si>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</si>
  <si>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</si>
  <si>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</si>
  <si>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</si>
  <si>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</si>
  <si>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</si>
  <si>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</si>
  <si>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</si>
  <si>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</si>
  <si>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</si>
  <si>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</si>
  <si>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</si>
  <si>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</si>
  <si>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</si>
  <si>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</si>
  <si>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</si>
  <si>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</si>
  <si>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</si>
  <si>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</si>
  <si>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</si>
  <si>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</si>
  <si>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</si>
  <si>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</si>
  <si>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</si>
  <si>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</si>
  <si>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</si>
  <si>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</si>
  <si>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</si>
  <si>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</si>
  <si>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</si>
  <si>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</si>
  <si>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</si>
  <si>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</si>
  <si>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</si>
  <si>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</si>
  <si>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</si>
  <si>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</si>
  <si>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</si>
  <si>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</si>
  <si>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</si>
  <si>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</si>
  <si>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</si>
  <si>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</si>
  <si>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</si>
  <si>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</si>
  <si>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</si>
  <si>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</si>
  <si>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</si>
  <si>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</si>
  <si>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</si>
  <si>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</si>
  <si>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</si>
  <si>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</si>
  <si>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</si>
  <si>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</si>
  <si>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</si>
  <si>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</si>
  <si>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</si>
  <si>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</si>
  <si>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</si>
  <si>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</si>
  <si>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</si>
  <si>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</si>
  <si>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</si>
  <si>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</si>
  <si>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</si>
  <si>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</si>
  <si>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</si>
  <si>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</si>
  <si>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</si>
  <si>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</si>
  <si>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</si>
  <si>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</si>
  <si>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</si>
  <si>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</si>
  <si>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</si>
  <si>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</si>
  <si>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</si>
  <si>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</si>
  <si>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</si>
  <si>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</si>
  <si>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</si>
  <si>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</si>
  <si>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</si>
  <si>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</si>
  <si>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</si>
  <si>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</si>
  <si>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</si>
  <si>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</si>
  <si>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</si>
  <si>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</si>
  <si>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</si>
  <si>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</si>
  <si>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</si>
  <si>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</si>
  <si>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</si>
  <si>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</si>
  <si>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</si>
  <si>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</si>
  <si>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</si>
  <si>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</si>
  <si>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</si>
  <si>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</si>
  <si>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</si>
  <si>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</si>
  <si>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</si>
  <si>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</si>
  <si>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</si>
  <si>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</si>
  <si>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</si>
  <si>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</si>
  <si>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</si>
  <si>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</si>
  <si>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</si>
  <si>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</si>
  <si>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</si>
  <si>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</si>
  <si>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</si>
  <si>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</si>
  <si>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</si>
  <si>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</si>
  <si>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</si>
  <si>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</si>
  <si>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</si>
  <si>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</si>
  <si>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</si>
  <si>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</si>
  <si>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</si>
  <si>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</si>
  <si>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</si>
  <si>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</si>
  <si>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</si>
  <si>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</si>
  <si>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</si>
  <si>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</si>
  <si>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</si>
  <si>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</si>
  <si>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</si>
  <si>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</si>
  <si>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</si>
  <si>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</si>
  <si>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</si>
  <si>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</si>
  <si>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</si>
  <si>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</si>
  <si>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</si>
  <si>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</si>
  <si>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</si>
  <si>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</si>
  <si>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</si>
  <si>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</si>
  <si>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</si>
  <si>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</si>
  <si>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</si>
  <si>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</si>
  <si>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</si>
  <si>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</si>
  <si>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</si>
  <si>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</si>
  <si>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</si>
  <si>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</si>
  <si>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</si>
  <si>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</si>
  <si>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</si>
  <si>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</si>
  <si>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</si>
  <si>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</si>
  <si>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</si>
  <si>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</si>
  <si>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</si>
  <si>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</si>
  <si>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</si>
  <si>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</si>
  <si>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</si>
  <si>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</si>
  <si>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</si>
  <si>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</si>
  <si>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</si>
  <si>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</si>
  <si>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</si>
  <si>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</si>
  <si>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</si>
  <si>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</si>
  <si>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</si>
  <si>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</si>
  <si>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</si>
  <si>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</si>
  <si>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</si>
  <si>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</si>
  <si>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</si>
  <si>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</si>
  <si>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</si>
  <si>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</si>
  <si>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</si>
  <si>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</si>
  <si>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</si>
  <si>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</si>
  <si>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</si>
  <si>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</si>
  <si>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</si>
  <si>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</si>
  <si>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</si>
  <si>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</si>
  <si>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</si>
  <si>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</si>
  <si>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</si>
  <si>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</si>
  <si>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</si>
  <si>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</si>
  <si>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</si>
  <si>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</si>
  <si>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</si>
  <si>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</si>
  <si>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</si>
  <si>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</si>
  <si>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</si>
  <si>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</si>
  <si>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</si>
  <si>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</si>
  <si>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</si>
  <si>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</si>
  <si>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</si>
  <si>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</si>
  <si>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</si>
  <si>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</si>
  <si>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</si>
  <si>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</si>
  <si>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</si>
  <si>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</si>
  <si>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</si>
  <si>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</si>
  <si>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</si>
  <si>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</si>
  <si>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</si>
  <si>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</si>
  <si>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</si>
  <si>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</si>
  <si>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</si>
  <si>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</si>
  <si>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</si>
  <si>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</si>
  <si>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</si>
  <si>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</si>
  <si>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</si>
  <si>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</si>
  <si>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</si>
  <si>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</si>
  <si>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</si>
  <si>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</si>
  <si>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</si>
  <si>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</si>
  <si>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</si>
  <si>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</si>
  <si>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</si>
  <si>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</si>
  <si>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</si>
  <si>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</si>
  <si>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</si>
  <si>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</si>
  <si>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</si>
  <si>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</si>
  <si>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</si>
  <si>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</si>
  <si>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</si>
  <si>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</si>
  <si>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</si>
  <si>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</si>
  <si>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</si>
  <si>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</si>
  <si>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</si>
  <si>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</si>
  <si>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</si>
  <si>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</si>
  <si>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</si>
  <si>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</si>
  <si>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</si>
  <si>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</si>
  <si>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</si>
  <si>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</si>
  <si>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</si>
  <si>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</si>
  <si>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</si>
  <si>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</si>
  <si>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</si>
  <si>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</si>
  <si>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</si>
  <si>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</si>
  <si>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</si>
  <si>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</si>
  <si>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</si>
  <si>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</si>
  <si>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</si>
  <si>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</si>
  <si>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</si>
  <si>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</si>
  <si>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</si>
  <si>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</si>
  <si>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</si>
  <si>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</si>
  <si>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</si>
  <si>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</si>
  <si>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</si>
  <si>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</si>
  <si>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</si>
  <si>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</si>
  <si>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</si>
  <si>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</si>
  <si>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</si>
  <si>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</si>
  <si>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</si>
  <si>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</si>
  <si>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</si>
  <si>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</si>
  <si>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</si>
  <si>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</si>
  <si>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</si>
  <si>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</si>
  <si>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</si>
  <si>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</si>
  <si>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</si>
  <si>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</si>
  <si>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</si>
  <si>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</si>
  <si>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</si>
  <si>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</si>
  <si>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</si>
  <si>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</si>
  <si>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</si>
  <si>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</si>
  <si>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</si>
  <si>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</si>
  <si>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</si>
  <si>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</si>
  <si>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</si>
  <si>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</si>
  <si>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</si>
  <si>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</si>
  <si>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</si>
  <si>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</si>
  <si>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</si>
  <si>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</si>
  <si>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</si>
  <si>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</si>
  <si>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</si>
  <si>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</si>
  <si>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</si>
  <si>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</si>
  <si>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</si>
  <si>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</si>
  <si>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</si>
  <si>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</si>
  <si>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</si>
  <si>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</si>
  <si>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</si>
  <si>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</si>
  <si>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</si>
  <si>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</si>
  <si>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</si>
  <si>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</si>
  <si>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</si>
  <si>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</si>
  <si>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</si>
  <si>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</si>
  <si>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</si>
  <si>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</si>
  <si>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</si>
  <si>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</si>
  <si>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</si>
  <si>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</si>
  <si>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</si>
  <si>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</si>
  <si>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</si>
  <si>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</si>
  <si>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</si>
  <si>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</si>
  <si>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</si>
  <si>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</si>
  <si>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</si>
  <si>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</si>
  <si>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</si>
  <si>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</si>
  <si>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</si>
  <si>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</si>
  <si>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</si>
  <si>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</si>
  <si>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</si>
  <si>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</si>
  <si>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</si>
  <si>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</si>
  <si>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</si>
  <si>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</si>
  <si>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</si>
  <si>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</si>
  <si>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</si>
  <si>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</si>
  <si>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</si>
  <si>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</si>
  <si>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</si>
  <si>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</si>
  <si>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</si>
  <si>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</si>
  <si>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</si>
  <si>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</si>
  <si>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</si>
  <si>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</si>
  <si>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</si>
  <si>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</si>
  <si>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</si>
  <si>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</si>
  <si>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</si>
  <si>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</si>
  <si>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</si>
  <si>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</si>
  <si>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</si>
  <si>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</si>
  <si>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</si>
  <si>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</si>
  <si>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</si>
  <si>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</si>
  <si>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</si>
  <si>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</si>
  <si>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</si>
  <si>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</si>
  <si>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</si>
  <si>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</si>
  <si>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</si>
  <si>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</si>
  <si>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</si>
  <si>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</si>
  <si>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</si>
  <si>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</si>
  <si>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</si>
  <si>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</si>
  <si>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</si>
  <si>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</si>
  <si>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</si>
  <si>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</si>
  <si>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</si>
  <si>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</si>
  <si>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</si>
  <si>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</si>
  <si>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</si>
  <si>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</si>
  <si>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</si>
  <si>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</si>
  <si>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</si>
  <si>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</si>
  <si>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</si>
  <si>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</si>
  <si>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</si>
  <si>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</si>
  <si>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</si>
  <si>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</si>
  <si>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</si>
  <si>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</si>
  <si>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</si>
  <si>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</si>
  <si>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</si>
  <si>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</si>
  <si>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</si>
  <si>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</si>
  <si>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</si>
  <si>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</si>
  <si>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</si>
  <si>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</si>
  <si>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</si>
  <si>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</si>
  <si>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</si>
  <si>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</si>
  <si>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</si>
  <si>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</si>
  <si>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</si>
  <si>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</si>
  <si>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</si>
  <si>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</si>
  <si>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</si>
  <si>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</si>
  <si>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</si>
  <si>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</si>
  <si>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</si>
  <si>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</si>
  <si>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</si>
  <si>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</si>
  <si>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</si>
  <si>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</si>
  <si>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</si>
  <si>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</si>
  <si>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</si>
  <si>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</si>
  <si>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</si>
  <si>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</si>
  <si>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</si>
  <si>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</si>
  <si>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</si>
  <si>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</si>
  <si>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</si>
  <si>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</si>
  <si>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</si>
  <si>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</si>
  <si>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</si>
  <si>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</si>
  <si>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</si>
  <si>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</si>
  <si>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</si>
  <si>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</si>
  <si>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</si>
  <si>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</si>
  <si>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</si>
  <si>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</si>
  <si>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</si>
  <si>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</si>
  <si>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</si>
  <si>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</si>
  <si>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</si>
  <si>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</si>
  <si>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</si>
  <si>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</si>
  <si>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</si>
  <si>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</si>
  <si>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</si>
  <si>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</si>
  <si>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</si>
  <si>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</si>
  <si>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</si>
  <si>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</si>
  <si>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</si>
  <si>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</si>
  <si>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</si>
  <si>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</si>
  <si>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</si>
  <si>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</si>
  <si>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</si>
  <si>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</si>
  <si>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</si>
  <si>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</si>
  <si>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</si>
  <si>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</si>
  <si>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</si>
  <si>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</si>
  <si>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</si>
  <si>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</si>
  <si>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</si>
  <si>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</si>
  <si>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</si>
  <si>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</si>
  <si>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</si>
  <si>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</si>
  <si>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</si>
  <si>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</si>
  <si>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</si>
  <si>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</si>
  <si>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</si>
  <si>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</si>
  <si>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</si>
  <si>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</si>
  <si>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</si>
  <si>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</si>
  <si>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</si>
  <si>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</si>
  <si>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</si>
  <si>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</si>
  <si>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</si>
  <si>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</si>
  <si>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</si>
  <si>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</si>
  <si>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</si>
  <si>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</si>
  <si>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</si>
  <si>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</si>
  <si>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</si>
  <si>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</si>
  <si>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</si>
  <si>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</si>
  <si>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</si>
  <si>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</si>
  <si>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</si>
  <si>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</si>
  <si>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</si>
  <si>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</si>
  <si>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</si>
  <si>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</si>
  <si>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</si>
  <si>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</si>
  <si>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</si>
  <si>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</si>
  <si>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</si>
  <si>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</si>
  <si>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</si>
  <si>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</si>
  <si>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</si>
  <si>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</si>
  <si>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</si>
  <si>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</si>
  <si>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</si>
  <si>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</si>
  <si>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</si>
  <si>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</si>
  <si>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</si>
  <si>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</si>
  <si>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</si>
  <si>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</si>
  <si>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</si>
  <si>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</si>
  <si>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</si>
  <si>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</si>
  <si>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</si>
  <si>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</si>
  <si>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</si>
  <si>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</si>
  <si>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</si>
  <si>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</si>
  <si>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</si>
  <si>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</si>
  <si>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</si>
  <si>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</si>
  <si>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</si>
  <si>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</si>
  <si>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</si>
  <si>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</si>
  <si>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</si>
  <si>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</si>
  <si>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</si>
  <si>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</si>
  <si>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</si>
  <si>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</si>
  <si>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</si>
  <si>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</si>
  <si>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</si>
  <si>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</si>
  <si>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</si>
  <si>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</si>
  <si>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</si>
  <si>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</si>
  <si>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</si>
  <si>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</si>
  <si>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</si>
  <si>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</si>
  <si>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</si>
  <si>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</si>
  <si>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</si>
  <si>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</si>
  <si>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</si>
  <si>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</si>
  <si>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</si>
  <si>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</si>
  <si>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</si>
  <si>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</si>
  <si>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</si>
  <si>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</si>
  <si>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</si>
  <si>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</si>
  <si>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</si>
  <si>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</si>
  <si>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</si>
  <si>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</si>
  <si>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</si>
  <si>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</si>
  <si>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</si>
  <si>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</si>
  <si>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</si>
  <si>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</si>
  <si>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</si>
  <si>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</si>
  <si>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</si>
  <si>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</si>
  <si>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</si>
  <si>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</si>
  <si>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</si>
  <si>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</si>
  <si>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</si>
  <si>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</si>
  <si>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</si>
  <si>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</si>
  <si>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</si>
  <si>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</si>
  <si>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</si>
  <si>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</si>
  <si>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</si>
  <si>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</si>
  <si>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</si>
  <si>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</si>
  <si>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</si>
  <si>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</si>
  <si>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</si>
  <si>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</si>
  <si>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</si>
  <si>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</si>
  <si>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</si>
  <si>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</si>
  <si>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</si>
  <si>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</si>
  <si>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</si>
  <si>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</si>
  <si>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</si>
  <si>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</si>
  <si>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</si>
  <si>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</si>
  <si>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</si>
  <si>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</si>
  <si>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</si>
  <si>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</si>
  <si>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</si>
  <si>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</si>
  <si>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</si>
  <si>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</si>
  <si>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</si>
  <si>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</si>
  <si>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</si>
  <si>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</si>
  <si>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</si>
  <si>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</si>
  <si>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</si>
  <si>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</si>
  <si>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</si>
  <si>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</si>
  <si>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</si>
  <si>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</si>
  <si>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</si>
  <si>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</si>
  <si>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</si>
  <si>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</si>
  <si>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</si>
  <si>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</si>
  <si>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</si>
  <si>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</si>
  <si>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</si>
  <si>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</si>
  <si>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</si>
  <si>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</si>
  <si>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</si>
  <si>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</si>
  <si>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</si>
  <si>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</si>
  <si>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</si>
  <si>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</si>
  <si>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</si>
  <si>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</si>
  <si>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</si>
  <si>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</si>
  <si>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</si>
  <si>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</si>
  <si>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</si>
  <si>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</si>
  <si>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</si>
  <si>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</si>
  <si>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</si>
  <si>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</si>
  <si>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</si>
  <si>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</si>
  <si>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</si>
  <si>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</si>
  <si>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</si>
  <si>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</si>
  <si>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</si>
  <si>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</si>
  <si>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</si>
  <si>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</si>
  <si>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</si>
  <si>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</si>
  <si>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</si>
  <si>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</si>
  <si>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</si>
  <si>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</si>
  <si>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</si>
  <si>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</si>
  <si>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</si>
  <si>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</si>
  <si>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</si>
  <si>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</si>
  <si>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</si>
  <si>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</si>
  <si>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</si>
  <si>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</si>
  <si>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</si>
  <si>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</si>
  <si>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</si>
  <si>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</si>
  <si>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</si>
  <si>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</si>
  <si>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</si>
  <si>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</si>
  <si>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</si>
  <si>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</si>
  <si>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</si>
  <si>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</si>
  <si>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</si>
  <si>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</si>
  <si>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</si>
  <si>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</si>
  <si>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</si>
  <si>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</si>
  <si>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</si>
  <si>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</si>
  <si>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</si>
  <si>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</si>
  <si>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</si>
  <si>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</si>
  <si>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</si>
  <si>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</si>
  <si>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</si>
  <si>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</si>
  <si>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</si>
  <si>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</si>
  <si>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</si>
  <si>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</si>
  <si>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</si>
  <si>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</si>
  <si>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</si>
  <si>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</si>
  <si>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</si>
  <si>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</si>
  <si>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</si>
  <si>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</si>
  <si>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</si>
  <si>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</si>
  <si>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</si>
  <si>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</si>
  <si>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</si>
  <si>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</si>
  <si>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</si>
  <si>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</si>
  <si>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</si>
  <si>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</si>
  <si>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</si>
  <si>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</si>
  <si>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</si>
  <si>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</si>
  <si>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</si>
  <si>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</si>
  <si>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</si>
  <si>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</si>
  <si>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</si>
  <si>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</si>
  <si>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</si>
  <si>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</si>
  <si>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</si>
  <si>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</si>
  <si>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</si>
  <si>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</si>
  <si>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</si>
  <si>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</si>
  <si>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</si>
  <si>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</si>
  <si>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</si>
  <si>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</si>
  <si>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</si>
  <si>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</si>
  <si>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</si>
  <si>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</si>
  <si>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</si>
  <si>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</si>
  <si>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</si>
  <si>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</si>
  <si>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</si>
  <si>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</si>
  <si>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</si>
  <si>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</si>
  <si>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</si>
  <si>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</si>
  <si>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</si>
  <si>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</si>
  <si>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</si>
  <si>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</si>
  <si>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</si>
  <si>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</si>
  <si>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</si>
  <si>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</si>
  <si>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</si>
  <si>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</si>
  <si>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</si>
  <si>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</si>
  <si>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</si>
  <si>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</si>
  <si>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</si>
  <si>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</si>
  <si>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</si>
  <si>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</si>
  <si>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</si>
  <si>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</si>
  <si>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</si>
  <si>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</si>
  <si>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</si>
  <si>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</si>
  <si>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</si>
  <si>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</si>
  <si>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</si>
  <si>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</si>
  <si>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</si>
  <si>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</si>
  <si>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</si>
  <si>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</si>
  <si>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</si>
  <si>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</si>
  <si>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</si>
  <si>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</si>
  <si>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</si>
  <si>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</si>
  <si>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</si>
  <si>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</si>
  <si>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</si>
  <si>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</si>
  <si>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</si>
  <si>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</si>
  <si>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</si>
  <si>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</si>
  <si>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</si>
  <si>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</si>
  <si>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</si>
  <si>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</si>
  <si>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</si>
  <si>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</si>
  <si>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</si>
  <si>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</si>
  <si>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</si>
  <si>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</si>
  <si>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</si>
  <si>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</si>
  <si>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</si>
  <si>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</si>
  <si>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</si>
  <si>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</si>
  <si>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</si>
  <si>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</si>
  <si>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</si>
  <si>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</si>
  <si>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</si>
  <si>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</si>
  <si>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</si>
  <si>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</si>
  <si>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</si>
  <si>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</si>
  <si>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</si>
  <si>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</si>
  <si>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</si>
  <si>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</si>
  <si>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</si>
  <si>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</si>
  <si>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</si>
  <si>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</si>
  <si>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</si>
  <si>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</si>
  <si>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</si>
  <si>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</si>
  <si>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</si>
  <si>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</si>
  <si>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</si>
  <si>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</si>
  <si>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</si>
  <si>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</si>
  <si>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</si>
  <si>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</si>
  <si>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</si>
  <si>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</si>
  <si>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</si>
  <si>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</si>
  <si>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</si>
  <si>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</si>
  <si>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</si>
  <si>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</si>
  <si>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</si>
  <si>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</si>
  <si>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</si>
  <si>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</si>
  <si>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</si>
  <si>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</si>
  <si>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</si>
  <si>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</si>
  <si>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</si>
  <si>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</si>
  <si>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</si>
  <si>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</si>
  <si>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</si>
  <si>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</si>
  <si>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</si>
  <si>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</si>
  <si>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</si>
  <si>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</si>
  <si>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</si>
  <si>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</si>
  <si>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</si>
  <si>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</si>
  <si>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</si>
  <si>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</si>
  <si>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</si>
  <si>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</si>
  <si>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</si>
  <si>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</si>
  <si>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</si>
  <si>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</si>
  <si>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</si>
  <si>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</si>
  <si>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</si>
  <si>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</si>
  <si>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</si>
  <si>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</si>
  <si>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</si>
  <si>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</si>
  <si>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</si>
  <si>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</si>
  <si>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</si>
  <si>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</si>
  <si>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</si>
  <si>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</si>
  <si>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</si>
  <si>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</si>
  <si>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</si>
  <si>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</si>
  <si>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</si>
  <si>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</si>
  <si>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</si>
  <si>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</si>
  <si>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</si>
  <si>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</si>
  <si>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</si>
  <si>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</si>
  <si>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</si>
  <si>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</si>
  <si>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</si>
  <si>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</si>
  <si>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</si>
  <si>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</si>
  <si>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</si>
  <si>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</si>
  <si>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</si>
  <si>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</si>
  <si>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</si>
  <si>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</si>
  <si>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</si>
  <si>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</si>
  <si>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</si>
  <si>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</si>
  <si>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</si>
  <si>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</si>
  <si>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</si>
  <si>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</si>
  <si>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</si>
  <si>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</si>
  <si>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</si>
  <si>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</si>
  <si>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</si>
  <si>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</si>
  <si>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</si>
  <si>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</si>
  <si>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</si>
  <si>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</si>
  <si>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</si>
  <si>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</si>
  <si>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</si>
  <si>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</si>
  <si>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</si>
  <si>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</si>
  <si>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</si>
  <si>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</si>
  <si>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</si>
  <si>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</si>
  <si>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</si>
  <si>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</si>
  <si>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</si>
  <si>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</si>
  <si>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</si>
  <si>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</si>
  <si>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</si>
  <si>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</si>
  <si>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</si>
  <si>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</si>
  <si>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</si>
  <si>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</si>
  <si>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</si>
  <si>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</si>
  <si>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</si>
  <si>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</si>
  <si>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</si>
  <si>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</si>
  <si>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</si>
  <si>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</si>
  <si>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</si>
  <si>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</si>
  <si>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</si>
  <si>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</si>
  <si>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</si>
  <si>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</si>
  <si>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</si>
  <si>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</si>
  <si>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</si>
  <si>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</si>
  <si>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</si>
  <si>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</si>
  <si>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</si>
  <si>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</si>
  <si>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</si>
  <si>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</si>
  <si>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</si>
  <si>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</si>
  <si>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</si>
  <si>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</si>
  <si>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</si>
  <si>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</si>
  <si>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</si>
  <si>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</si>
  <si>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</si>
  <si>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</si>
  <si>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</si>
  <si>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</si>
  <si>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</si>
  <si>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</si>
  <si>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</si>
  <si>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</si>
  <si>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</si>
  <si>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</si>
  <si>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</si>
  <si>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</si>
  <si>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</si>
  <si>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</si>
  <si>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</si>
  <si>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</si>
  <si>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</si>
  <si>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</si>
  <si>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</si>
  <si>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</si>
  <si>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</si>
  <si>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</si>
  <si>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</si>
  <si>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</si>
  <si>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</si>
  <si>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</si>
  <si>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</si>
  <si>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</si>
  <si>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</si>
  <si>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</si>
  <si>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</si>
  <si>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</si>
  <si>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</si>
  <si>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</si>
  <si>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</si>
  <si>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</si>
  <si>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</si>
  <si>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</si>
  <si>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</si>
  <si>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</si>
  <si>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</si>
  <si>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</si>
  <si>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</si>
  <si>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</si>
  <si>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</si>
  <si>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</si>
  <si>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</si>
  <si>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</si>
  <si>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</si>
  <si>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</si>
  <si>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</si>
  <si>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</si>
  <si>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</si>
  <si>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</si>
  <si>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</si>
  <si>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</si>
  <si>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</si>
  <si>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</si>
  <si>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</si>
  <si>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</si>
  <si>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</si>
  <si>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</si>
  <si>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</si>
  <si>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</si>
  <si>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</si>
  <si>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</si>
  <si>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</si>
  <si>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</si>
  <si>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</si>
  <si>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</si>
  <si>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</si>
  <si>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</si>
  <si>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</si>
  <si>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</si>
  <si>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</si>
  <si>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</si>
  <si>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</si>
  <si>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</si>
  <si>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</si>
  <si>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</si>
  <si>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</si>
  <si>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</si>
  <si>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</si>
  <si>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</si>
  <si>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</si>
  <si>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</si>
  <si>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</si>
  <si>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</si>
  <si>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</si>
  <si>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</si>
  <si>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</si>
  <si>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</si>
  <si>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</si>
  <si>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</si>
  <si>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</si>
  <si>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</si>
  <si>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</si>
  <si>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</si>
  <si>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</si>
  <si>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</si>
  <si>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</si>
  <si>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</si>
  <si>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</si>
  <si>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</si>
  <si>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</si>
  <si>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</si>
  <si>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</si>
  <si>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</si>
  <si>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</si>
  <si>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</si>
  <si>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</si>
  <si>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</si>
  <si>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</si>
  <si>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</si>
  <si>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</si>
  <si>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</si>
  <si>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</si>
  <si>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</si>
  <si>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</si>
  <si>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</si>
  <si>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</si>
  <si>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</si>
  <si>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</si>
  <si>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</si>
  <si>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</si>
  <si>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</si>
  <si>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</si>
  <si>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</si>
  <si>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</si>
  <si>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</si>
  <si>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</si>
  <si>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</si>
  <si>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</si>
  <si>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</si>
  <si>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</si>
  <si>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</si>
  <si>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</si>
  <si>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</si>
  <si>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</si>
  <si>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</si>
  <si>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</si>
  <si>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</si>
  <si>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</si>
  <si>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</si>
  <si>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</si>
  <si>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</si>
  <si>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</si>
  <si>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</si>
  <si>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</si>
  <si>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</si>
  <si>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</si>
  <si>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</si>
  <si>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</si>
  <si>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</si>
  <si>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</si>
  <si>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</si>
  <si>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</si>
  <si>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</si>
  <si>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</si>
  <si>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</si>
  <si>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</si>
  <si>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</si>
  <si>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</si>
  <si>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</si>
  <si>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</si>
  <si>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</si>
  <si>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</si>
  <si>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</si>
  <si>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</si>
  <si>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</si>
  <si>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</si>
  <si>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</si>
  <si>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</si>
  <si>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</si>
  <si>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</si>
  <si>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</si>
  <si>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</si>
  <si>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</si>
  <si>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</si>
  <si>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</si>
  <si>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</si>
  <si>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</si>
  <si>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</si>
  <si>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</si>
  <si>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</si>
  <si>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</si>
  <si>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</si>
  <si>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</si>
  <si>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</si>
  <si>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</si>
  <si>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</si>
  <si>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</si>
  <si>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</si>
  <si>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</si>
  <si>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</si>
  <si>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</si>
  <si>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</si>
  <si>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</si>
  <si>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</si>
  <si>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</si>
  <si>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</si>
  <si>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</si>
  <si>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</si>
  <si>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</si>
  <si>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</si>
  <si>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</si>
  <si>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</si>
  <si>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</si>
  <si>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</si>
  <si>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</si>
  <si>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</si>
  <si>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</si>
  <si>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</si>
  <si>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</si>
  <si>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</si>
  <si>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</si>
  <si>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</si>
  <si>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</si>
  <si>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</si>
  <si>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</si>
  <si>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</si>
  <si>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</si>
  <si>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</si>
  <si>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</si>
  <si>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</si>
  <si>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</si>
  <si>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</si>
  <si>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</si>
  <si>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</si>
  <si>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</si>
  <si>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</si>
  <si>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</si>
  <si>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</si>
  <si>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</si>
  <si>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</si>
  <si>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</si>
  <si>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</si>
  <si>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</si>
  <si>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</si>
  <si>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</si>
  <si>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</si>
  <si>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</si>
  <si>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</si>
  <si>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</si>
  <si>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</si>
  <si>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</si>
  <si>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</si>
  <si>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</si>
  <si>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</si>
  <si>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</si>
  <si>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</si>
  <si>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</si>
  <si>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</si>
  <si>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</si>
  <si>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</si>
  <si>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</si>
  <si>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</si>
  <si>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</si>
  <si>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</si>
  <si>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</si>
  <si>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</si>
  <si>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</si>
  <si>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</si>
  <si>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</si>
  <si>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</si>
  <si>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</si>
  <si>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</si>
  <si>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</si>
  <si>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</si>
  <si>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</si>
  <si>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</si>
  <si>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</si>
  <si>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</si>
  <si>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</si>
  <si>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</si>
  <si>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</si>
  <si>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</si>
  <si>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</si>
  <si>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</si>
  <si>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</si>
  <si>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</si>
  <si>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</si>
  <si>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</si>
  <si>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</si>
  <si>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</si>
  <si>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</si>
  <si>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</si>
  <si>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</si>
  <si>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</si>
  <si>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</si>
  <si>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</si>
  <si>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</si>
  <si>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</si>
  <si>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</si>
  <si>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</si>
  <si>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</si>
  <si>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</si>
  <si>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</si>
  <si>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</si>
  <si>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</si>
  <si>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</si>
  <si>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</si>
  <si>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</si>
  <si>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</si>
  <si>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</si>
  <si>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</si>
  <si>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</si>
  <si>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</si>
  <si>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</si>
  <si>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</si>
  <si>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</si>
  <si>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</si>
  <si>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</si>
  <si>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</si>
  <si>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</si>
  <si>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</si>
  <si>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</si>
  <si>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</si>
  <si>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</si>
  <si>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</si>
  <si>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</si>
  <si>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</si>
  <si>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</si>
  <si>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</si>
  <si>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</si>
  <si>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</si>
  <si>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</si>
  <si>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</si>
  <si>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</si>
  <si>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</si>
  <si>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</si>
  <si>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</si>
  <si>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</si>
  <si>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</si>
  <si>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</si>
  <si>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</si>
  <si>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</si>
  <si>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</si>
  <si>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</si>
  <si>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</si>
  <si>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</si>
  <si>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</si>
  <si>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</si>
  <si>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</si>
  <si>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</si>
  <si>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</si>
  <si>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</si>
  <si>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</si>
  <si>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</si>
  <si>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</si>
  <si>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</si>
  <si>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</si>
  <si>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</si>
  <si>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</si>
  <si>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</si>
  <si>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</si>
  <si>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</si>
  <si>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</si>
  <si>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</si>
  <si>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</si>
  <si>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</si>
  <si>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</si>
  <si>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</si>
  <si>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</si>
  <si>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</si>
  <si>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</si>
  <si>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</si>
  <si>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</si>
  <si>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</si>
  <si>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</si>
  <si>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</si>
  <si>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</si>
  <si>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</si>
  <si>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</si>
  <si>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</si>
  <si>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</si>
  <si>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</si>
  <si>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</si>
  <si>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</si>
  <si>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</si>
  <si>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</si>
  <si>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</si>
  <si>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</si>
  <si>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</si>
  <si>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</si>
  <si>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</si>
  <si>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</si>
  <si>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</si>
  <si>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</si>
  <si>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</si>
  <si>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</si>
  <si>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</si>
  <si>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</si>
  <si>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</si>
  <si>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</si>
  <si>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</si>
  <si>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</si>
  <si>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</si>
  <si>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</si>
  <si>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</si>
  <si>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</si>
  <si>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</si>
  <si>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</si>
  <si>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</si>
  <si>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</si>
  <si>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</si>
  <si>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</si>
  <si>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</si>
  <si>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</si>
  <si>
    <t>TT-20251122-00557</t>
  </si>
  <si>
    <t xml:space="preserve">EM team need 40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</si>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</sst>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320.57179641203402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3.8787152778240852E-2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45983.52022233796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45983.52022233796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45983.52022233796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45983.52022233796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45983.52022233796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45983.52022233796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45983.52022233796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45983.52022233796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45983.52022233796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45983.52022233796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45983.52022233796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45983.52022233796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45983.52022233796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45983.52022233796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45983.52022233796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45983.52022233796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45983.52022233796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45983.52022233796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45983.52022233796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45983.52022233796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45983.52022233796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45983.52022233796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45983.52022233796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45983.52022233796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45983.52022233796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45983.52022233796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45983.52022233796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45983.52022233796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45983.52022233796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45983.52022233796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45983.52022233796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45983.52022233796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45983.52022233796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45983.52022233796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45983.52022233796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45983.52022233796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45983.52022233796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45983.52022233796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45983.52022233796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45983.52022233796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45983.52022233796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45983.52022233796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45983.52022233796</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45983.52022233796</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158.52038437499868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45983.52022233796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45983.52022233796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45983.52022233796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45983.52022233796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45983.52022233796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45983.52022233796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45983.52022233796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45983.52022233796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45983.52022233796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45983.52022233796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45983.52022233796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45983.52022233796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45983.52022233796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45983.52022233796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45983.52022233796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45983.52022233796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45983.52022233796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45983.52022233796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45983.52022233796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45983.52022233796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45983.52022233796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45983.52022233796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45983.52022233796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45983.52022233796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45983.52022233796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45983.52022233796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45983.52022233796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45983.52022233796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45983.52022233796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45983.52022233796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45983.52022233796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45983.52022233796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45983.52022233796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45983.52022233796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45983.52022233796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45983.52022233796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45983.52022233796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45983.52022233796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45983.52022233796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45983.52022233796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45983.52022233796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45983.52022233796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45983.52022233796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45983.52022233796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45983.52022233796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45983.52022233796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45983.52022233796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45983.52022233796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45983.52022233796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45983.52022233796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45983.52022233796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45983.52022233796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45983.52022233796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45983.52022233796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45983.52022233796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45983.52022233796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45983.52022233796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45983.52022233796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45983.52022233796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45983.52022233796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45983.52022233796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45983.52022233796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45983.52022233796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45983.52022233796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45983.52022233796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45983.52022233796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45983.52022233796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45983.52022233796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45983.52022233796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45983.52022233796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45983.52022233796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45983.52022233796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45983.52022233796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45983.52022233796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45983.52022233796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45983.52022233796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45983.52022233796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45983.52022233796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45983.52022233796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45983.52022233796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45983.52022233796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45983.52022233796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45983.52022233796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45983.52022233796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45983.52022233796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45983.52022233796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45983.52022233796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45983.52022233796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45983.52022233796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45983.52022233796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45983.52022233796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45983.52022233796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45983.52022233796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45983.52022233796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45983.52022233796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45983.52022233796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45983.52022233796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45983.52022233796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45983.52022233796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45983.52022233796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45983.52022233796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45983.52022233796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45983.52022233796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45983.52022233796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45983.52022233796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45983.52022233796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45983.52022233796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45983.52022233796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45983.52022233796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45983.52022233796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45983.52022233796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45983.52022233796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45983.52022233796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45983.52022233796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45983.52022233796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45983.52022233796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45983.52022233796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45983.52022233796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45983.52022233796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45983.52022233796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45983.52022233796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45983.52022233796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45983.52022233796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45983.52022233796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45983.52022233796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45983.52022233796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45983.52022233796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45983.52022233796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45983.52022233796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45983.52022233796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45983.52022233796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45983.52022233796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45983.52022233796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45983.52022233796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45983.52022233796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45983.52022233796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45983.52022233796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45983.52022233796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45983.52022233796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45983.52022233796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45983.52022233796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45983.52022233796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45983.52022233796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45983.52022233796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45983.52022233796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45983.52022233796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45983.52022233796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45983.52022233796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45983.52022233796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45983.52022233796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45983.52022233796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45983.52022233796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45983.52022233796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45983.52022233796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45983.52022233796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45983.52022233796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45983.52022233796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45983.52022233796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45983.52022233796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45983.52022233796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45983.52022233796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45983.52022233796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45983.52022233796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45983.52022233796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45983.52022233796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45983.52022233796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45983.52022233796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45983.52022233796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45983.52022233796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45983.52022233796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45983.52022233796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45983.52022233796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45983.52022233796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45983.52022233796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45983.52022233796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45983.52022233796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45983.52022233796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45983.52022233796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45983.52022233796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45983.52022233796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45983.52022233796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45983.52022233796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45983.52022233796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45983.52022233796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45983.52022233796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45983.52022233796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45983.52022233796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45983.52022233796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45983.52022233796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45983.52022233796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45983.52022233796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45983.52022233796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45983.52022233796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45983.52022233796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45983.52022233796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45983.52022233796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45983.52022233796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45983.52022233796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45983.52022233796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45983.52022233796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45983.52022233796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45983.52022233796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45983.52022233796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45983.52022233796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45983.52022233796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45983.52022233796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45983.52022233796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45983.52022233796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45983.52022233796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45983.52022233796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45983.52022233796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45983.52022233796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45983.52022233796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45983.52022233796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45983.52022233796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45983.52022233796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45983.52022233796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45983.52022233796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45983.52022233796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45983.52022233796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45983.52022233796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45983.52022233796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45983.52022233796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45983.52022233796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45983.52022233796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45983.52022233796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45983.52022233796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45983.52022233796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45983.52022233796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45983.52022233796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45983.52022233796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45983.52022233796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45983.52022233796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45983.52022233796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45983.52022233796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45983.52022233796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45983.52022233796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45983.52022233796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45983.52022233796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45983.52022233796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45983.52022233796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45983.52022233796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45983.52022233796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45983.52022233796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45983.52022233796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45983.52022233796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45983.52022233796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45983.52022233796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45983.52022233796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45983.52022233796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45983.52022233796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45983.52022233796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45983.52022233796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45983.52022233796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45983.52022233796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45983.52022233796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45983.52022233796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45983.52022233796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45983.52022233796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45983.52022233796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45983.52022233796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45983.52022233796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45983.52022233796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45983.52022233796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45983.52022233796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45983.52022233796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45983.52022233796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45983.52022233796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45983.52022233796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45983.52022233796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45983.52022233796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45983.52022233796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45983.52022233796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45983.52022233796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45983.52022233796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45983.52022233796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45983.52022233796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45983.52022233796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45983.52022233796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45983.52022233796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45983.52022233796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45983.52022233796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45983.52022233796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45983.52022233796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45983.52022233796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45983.52022233796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45983.52022233796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45983.52022233796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45983.52022233796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45983.52022233796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45983.52022233796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45983.52022233796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45983.52022233796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45983.52022233796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45983.52022233796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45983.52022233796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45983.52022233796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45983.52022233796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45983.52022233796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45983.52022233796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45983.52022233796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45983.52022233796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45983.52022233796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45983.52022233796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45983.52022233796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45983.52022233796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45983.52022233796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45983.52022233796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45983.52022233796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45983.52022233796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45983.52022233796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45983.52022233796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45983.52022233796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45983.52022233796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45983.52022233796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45983.52022233796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45983.52022233796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45983.52022233796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45983.52022233796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45983.52022233796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45983.52022233796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45983.52022233796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45983.52022233796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45983.52022233796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45983.52022233796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45983.52022233796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45983.52022233796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45983.52022233796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45983.52022233796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45983.52022233796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45983.52022233796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45983.52022233796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45983.52022233796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45983.52022233796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45983.52022233796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45983.52022233796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45983.52022233796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45983.52022233796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45983.52022233796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45983.52022233796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45983.52022233796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45983.52022233796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45983.52022233796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45983.52022233796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45983.52022233796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45983.52022233796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45983.52022233796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45983.52022233796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45983.52022233796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45983.52022233796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45983.52022233796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45983.52022233796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45983.52022233796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45983.52022233796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45983.52022233796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45983.52022233796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45983.52022233796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45983.52022233796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45983.52022233796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45983.52022233796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45983.52022233796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45983.52022233796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45983.52022233796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45983.52022233796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45983.52022233796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45983.52022233796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45983.52022233796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45983.52022233796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45983.52022233796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45983.52022233796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45983.52022233796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45983.52022233796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45983.52022233796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45983.52022233796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45983.52022233796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45983.52022233796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45983.52022233796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45983.52022233796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45983.52022233796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45983.52022233796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45983.52022233796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45983.52022233796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45983.52022233796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45983.52022233796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45983.52022233796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45983.52022233796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45983.52022233796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45983.52022233796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45983.52022233796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45983.52022233796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45983.52022233796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45983.52022233796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45983.52022233796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45983.52022233796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45983.52022233796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45983.52022233796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45983.52022233796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45983.52022233796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45983.52022233796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45983.52022233796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45983.52022233796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45983.52022233796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45983.52022233796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45983.52022233796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45983.52022233796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45983.52022233796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45983.52022233796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45983.52022233796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45983.52022233796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45983.52022233796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45983.52022233796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45983.52022233796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45983.52022233796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45983.52022233796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45983.52022233796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45983.52022233796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45983.52022233796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45983.52022233796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45983.52022233796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45983.52022233796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45983.52022233796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45983.52022233796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45983.52022233796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45983.52022233796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45983.52022233796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45983.52022233796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45983.52022233796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45983.52022233796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45983.52022233796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45983.52022233796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45983.52022233796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45983.52022233796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45983.52022233796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45983.52022233796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45983.52022233796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45983.52022233796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45983.52022233796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45983.52022233796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45983.52022233796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45983.52022233796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45983.52022233796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45983.52022233796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45983.52022233796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45983.52022233796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45983.52022233796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45983.52022233796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45983.52022233796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45983.52022233796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45983.52022233796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45983.52022233796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45983.52022233796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45983.52022233796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45983.52022233796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45983.52022233796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45983.52022233796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45983.52022233796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45983.52022233796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45983.52022233796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45983.52022233796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45983.52022233796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45983.52022233796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45983.52022233796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45983.52022233796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45983.52022233796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45983.52022233796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45983.52022233796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45983.52022233796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45983.52022233796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45983.52022233796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45983.52022233796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45983.52022233796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45983.52022233796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45983.52022233796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45983.52022233796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45983.52022233796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45983.52022233796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45983.52022233796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45983.52022233796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45983.52022233796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45983.52022233796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45983.52022233796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45983.52022233796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45983.52022233796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45983.52022233796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45983.52022233796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45983.52022233796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45983.52022233796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45983.52022233796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45983.52022233796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45983.52022233796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45983.52022233796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45983.52022233796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45983.52022233796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45983.52022233796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45983.52022233796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45983.52022233796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45983.52022233796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45983.52022233796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45983.52022233796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45983.52022233796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45983.52022233796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45983.52022233796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45983.52022233796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45983.52022233796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45983.52022233796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45983.52022233796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45983.52022233796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45983.52022233796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45983.52022233796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45983.52022233796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45983.52022233796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45983.52022233796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45983.52022233796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45983.52022233796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45983.52022233796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45983.52022233796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45983.52022233796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45983.52022233796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45983.52022233796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45983.52022233796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45983.52022233796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45983.52022233796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45983.52022233796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45983.52022233796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45983.52022233796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45983.52022233796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45983.52022233796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45983.52022233796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45983.52022233796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45983.52022233796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45983.52022233796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45983.52022233796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45983.52022233796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45983.52022233796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45983.52022233796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45983.52022233796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45983.52022233796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45983.52022233796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45983.52022233796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45983.52022233796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45983.52022233796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45983.52022233796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45983.52022233796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45983.52022233796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45983.52022233796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45983.52022233796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45983.52022233796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45983.52022233796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45983.52022233796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45983.52022233796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45983.52022233796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45983.52022233796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45983.52022233796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45983.52022233796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45983.52022233796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45983.52022233796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45983.52022233796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45983.52022233796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45983.52022233796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45983.52022233796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45983.52022233796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45983.52022233796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45983.52022233796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45983.52022233796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45983.52022233796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45983.52022233796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45983.52022233796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45983.52022233796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45983.52022233796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45983.52022233796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45983.52022233796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45983.52022233796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45983.52022233796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45983.52022233796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45983.52022233796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45983.52022233796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45983.52022233796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45983.52022233796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45983.52022233796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45983.52022233796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45983.52022233796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45983.52022233796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45983.52022233796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45983.52022233796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45983.52022233796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45983.52022233796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45983.52022233796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45983.52022233796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45983.52022233796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45983.52022233796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45983.52022233796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45983.52022233796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45983.52022233796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45983.52022233796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45983.52022233796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45983.52022233796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45983.52022233796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45983.52022233796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45983.52022233796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45983.52022233796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45983.52022233796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45983.52022233796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45983.52022233796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45983.52022233796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45983.52022233796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45983.52022233796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45983.52022233796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45983.52022233796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45983.52022233796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45983.52022233796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45983.52022233796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45983.52022233796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45983.52022233796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45983.52022233796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45983.52022233796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45983.52022233796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45983.52022233796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45983.52022233796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45983.52022233796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45983.52022233796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45983.52022233796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45983.52022233796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45983.52022233796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45983.52022233796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45983.52022233796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45983.52022233796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45983.52022233796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45983.52022233796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45983.52022233796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45983.52022233796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45983.52022233796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45983.52022233796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45983.52022233796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45983.52022233796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45983.52022233796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45983.52022233796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45983.52022233796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45983.52022233796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45983.52022233796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45983.52022233796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45983.52022233796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45983.52022233796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45983.52022233796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45983.52022233796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45983.52022233796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45983.52022233796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45983.52022233796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45983.52022233796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45983.52022233796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45983.52022233796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45983.52022233796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45983.52022233796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45983.52022233796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45983.52022233796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45983.52022233796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45983.52022233796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45983.52022233796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45983.52022233796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45983.52022233796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45983.52022233796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45983.52022233796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45983.52022233796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45983.52022233796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45983.52022233796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45983.52022233796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45983.52022233796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45983.52022233796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45983.52022233796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45983.52022233796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45983.52022233796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45983.52022233796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45983.52022233796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45983.52022233796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45983.52022233796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45983.52022233796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45983.52022233796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45983.52022233796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45983.52022233796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45983.52022233796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45983.52022233796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45983.52022233796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45983.52022233796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45983.52022233796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45983.52022233796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45983.52022233796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45983.52022233796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45983.52022233796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45983.52022233796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45983.52022233796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45983.52022233796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45983.52022233796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45983.52022233796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45983.52022233796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45983.52022233796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45983.52022233796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45983.52022233796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45983.52022233796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45983.52022233796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45983.52022233796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45983.52022233796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45983.52022233796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45983.52022233796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45983.52022233796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45983.52022233796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45983.52022233796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45983.52022233796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45983.52022233796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45983.52022233796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45983.52022233796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45983.52022233796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45983.52022233796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45983.52022233796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45983.52022233796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45983.52022233796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45983.52022233796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45983.52022233796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45983.52022233796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45983.52022233796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45983.52022233796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45983.52022233796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45983.52022233796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45983.52022233796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45983.52022233796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45983.52022233796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45983.52022233796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45983.52022233796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45983.52022233796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45983.52022233796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45983.52022233796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45983.52022233796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45983.52022233796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45983.52022233796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45983.52022233796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45983.52022233796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45983.52022233796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45983.52022233796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45983.52022233796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45983.52022233796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45983.52022233796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45983.52022233796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45983.52022233796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45983.52022233796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45983.52022233796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45983.52022233796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45983.52022233796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45983.52022233796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45983.52022233796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45983.52022233796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45983.52022233796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45983.52022233796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45983.52022233796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45983.52022233796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45983.52022233796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45983.52022233796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45983.52022233796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45983.52022233796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45983.52022233796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45983.52022233796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45983.52022233796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45983.52022233796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45983.52022233796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45983.52022233796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45983.52022233796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45983.52022233796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45983.52022233796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45983.52022233796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45983.52022233796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45983.52022233796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45983.52022233796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45983.52022233796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45983.52022233796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45983.52022233796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45983.52022233796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45983.52022233796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45983.52022233796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45983.52022233796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45983.52022233796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45983.52022233796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45983.52022233796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45983.52022233796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45983.52022233796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45983.52022233796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45983.52022233796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45983.52022233796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45983.52022233796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45983.52022233796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45983.52022233796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45983.52022233796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45983.52022233796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45983.52022233796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45983.52022233796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45983.52022233796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45983.52022233796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45983.52022233796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45983.52022233796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45983.52022233796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45983.52022233796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45983.52022233796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45983.52022233796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45983.52022233796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45983.52022233796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45983.52022233796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45983.52022233796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45983.52022233796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45983.52022233796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45983.52022233796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45983.52022233796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45983.52022233796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45983.52022233796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45983.52022233796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45983.52022233796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45983.52022233796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45983.52022233796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45983.52022233796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45983.52022233796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45983.52022233796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45983.52022233796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45983.52022233796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45983.52022233796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45983.52022233796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45983.52022233796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45983.52022233796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45983.52022233796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45983.52022233796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45983.52022233796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45983.52022233796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45983.52022233796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45983.52022233796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45983.52022233796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45983.52022233796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45983.52022233796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45983.52022233796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45983.52022233796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45983.52022233796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45983.52022233796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45983.52022233796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45983.52022233796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45983.52022233796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45983.52022233796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45983.52022233796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45983.52022233796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45983.52022233796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45983.52022233796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45983.52022233796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45983.52022233796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45983.52022233796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45983.52022233796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45983.52022233796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45983.52022233796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45983.52022233796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45983.52022233796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45983.52022233796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45983.52022233796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45983.52022233796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45983.52022233796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45983.52022233796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45983.52022233796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45983.52022233796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45983.52022233796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45983.52022233796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45983.52022233796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45983.52022233796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45983.52022233796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45983.52022233796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45983.52022233796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45983.52022233796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45983.52022233796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45983.52022233796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45983.52022233796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45983.52022233796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45983.52022233796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45983.52022233796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45983.52022233796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45983.52022233796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45983.52022233796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45983.52022233796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45983.52022233796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45983.52022233796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45983.52022233796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45983.52022233796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45983.52022233796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45983.52022233796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45983.52022233796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45983.52022233796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45983.52022233796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45983.52022233796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45983.52022233796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45983.52022233796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45983.52022233796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45983.52022233796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45983.52022233796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45983.52022233796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45983.52022233796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45983.52022233796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45983.52022233796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45983.52022233796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45983.52022233796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45983.52022233796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45983.52022233796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45983.52022233796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45983.52022233796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45983.52022233796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45983.52022233796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45983.52022233796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45983.52022233796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45983.52022233796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45983.52022233796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45983.52022233796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45983.52022233796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45983.52022233796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45983.52022233796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45983.52022233796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45983.52022233796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45983.52022233796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45983.52022233796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45983.52022233796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45983.52022233796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45983.52022233796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45983.52022233796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45983.52022233796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45983.52022233796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45983.52022233796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45983.52022233796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45983.52022233796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45983.52022233796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45983.52022233796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45983.52022233796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45983.52022233796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45983.52022233796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45983.52022233796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45983.52022233796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45983.52022233796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45983.52022233796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45983.52022233796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45983.52022233796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45983.52022233796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45983.52022233796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45983.52022233796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45983.52022233796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45983.52022233796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45983.52022233796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45983.52022233796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45983.52022233796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45983.52022233796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45983.52022233796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45983.52022233796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45983.52022233796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45983.52022233796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45983.52022233796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45983.52022233796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45983.52022233796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45983.52022233796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45983.52022233796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45983.52022233796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45983.52022233796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45983.52022233796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45983.52022233796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45983.52022233796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45983.52022233796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45983.52022233796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45983.52022233796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45983.52022233796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45983.52022233796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45983.52022233796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45983.52022233796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45983.52022233796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45983.52022233796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45983.52022233796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45983.52022233796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45983.52022233796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45983.52022233796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45983.52022233796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45983.52022233796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45983.52022233796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45983.52022233796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45983.52022233796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45983.52022233796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45983.52022233796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45983.52022233796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45983.52022233796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45983.52022233796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45983.52022233796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45983.52022233796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45983.52022233796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45983.52022233796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45983.52022233796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45983.52022233796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45983.52022233796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45983.52022233796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45983.52022233796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45983.52022233796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45983.52022233796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45983.52022233796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45983.52022233796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45983.52022233796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45983.52022233796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45983.52022233796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45983.52022233796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45983.52022233796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45983.52022233796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45983.52022233796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45983.52022233796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45983.52022233796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45983.52022233796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45983.52022233796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45983.52022233796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45983.52022233796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45983.52022233796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45983.52022233796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45983.52022233796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45983.52022233796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45983.52022233796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45983.52022233796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45983.52022233796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45983.52022233796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45983.52022233796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45983.52022233796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45983.52022233796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45983.52022233796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45983.52022233796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45983.52022233796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45983.52022233796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45983.52022233796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45983.52022233796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45983.52022233796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45983.52022233796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45983.52022233796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45983.52022233796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45983.52022233796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45983.52022233796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45983.52022233796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45983.52022233796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45983.52022233796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45983.52022233796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45983.52022233796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45983.52022233796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45983.52022233796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45983.52022233796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45983.52022233796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45983.52022233796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45983.52022233796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45983.52022233796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45983.52022233796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45983.52022233796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45983.52022233796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45983.52022233796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45983.52022233796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45983.52022233796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45983.52022233796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45983.52022233796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45983.52022233796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45983.52022233796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45983.52022233796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45983.52022233796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45983.52022233796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45983.52022233796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45983.52022233796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45983.52022233796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45983.52022233796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45983.52022233796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45983.52022233796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45983.52022233796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45983.52022233796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45983.52022233796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45983.52022233796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45983.52022233796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45983.52022233796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45983.52022233796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45983.52022233796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45983.52022233796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45983.52022233796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45983.52022233796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45983.52022233796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45983.52022233796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45983.52022233796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45983.52022233796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45983.52022233796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45983.52022233796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45983.52022233796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45983.52022233796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45983.52022233796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45983.52022233796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45983.52022233796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45983.52022233796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45983.52022233796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45983.52022233796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45983.52022233796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45983.52022233796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45983.52022233796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45983.52022233796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45983.52022233796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45983.52022233796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45983.52022233796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45983.52022233796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45983.52022233796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45983.52022233796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45983.52022233796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45983.52022233796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45983.52022233796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45983.52022233796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45983.52022233796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45983.52022233796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45983.52022233796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45983.52022233796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45983.52022233796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45983.52022233796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45983.52022233796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45983.52022233796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45983.52022233796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45983.52022233796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45983.52022233796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45983.52022233796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45983.52022233796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45983.52022233796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45983.52022233796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45983.52022233796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45983.52022233796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45983.52022233796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45983.52022233796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45983.52022233796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45983.52022233796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45983.52022233796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45983.52022233796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280.03950474536396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8.3357638868619688E-3</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45983.52022233796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45983.52022233796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45983.52022233796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45983.52022233796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45983.52022233796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45983.52022233796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45983.52022233796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45983.52022233796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45983.52022233796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45983.52022233796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45983.52022233796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45983.52022233796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45983.52022233796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45983.52022233796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45983.52022233796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45983.52022233796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45983.52022233796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45983.52022233796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45983.52022233796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45983.52022233796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45983.52022233796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45983.52022233796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45983.52022233796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45983.52022233796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45983.52022233796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45983.52022233796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45983.52022233796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45983.52022233796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45983.52022233796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45983.52022233796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45983.52022233796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45983.52022233796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45983.52022233796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45983.52022233796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45983.52022233796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45983.52022233796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45983.52022233796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45983.52022233796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45983.52022233796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45983.52022233796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45983.52022233796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45983.52022233796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45983.52022233796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45983.52022233796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45983.52022233796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45983.52022233796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45983.52022233796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45983.52022233796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45983.52022233796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45983.52022233796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45983.52022233796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45983.52022233796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45983.52022233796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45983.52022233796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45983.52022233796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45983.52022233796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45983.52022233796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45983.52022233796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45983.52022233796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45983.52022233796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45983.52022233796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45983.52022233796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45983.52022233796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45983.52022233796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45983.52022233796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45983.52022233796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45983.52022233796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45983.52022233796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45983.52022233796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45983.52022233796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45983.52022233796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45983.52022233796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45983.52022233796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45983.52022233796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45983.52022233796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45983.52022233796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45983.52022233796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45983.52022233796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45983.52022233796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45983.52022233796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45983.52022233796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45983.52022233796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45983.52022233796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45983.52022233796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45983.52022233796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45983.52022233796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45983.52022233796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45983.52022233796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45983.52022233796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45983.52022233796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45983.52022233796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45983.52022233796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45983.52022233796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45983.52022233796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45983.52022233796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45983.52022233796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45983.52022233796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45983.52022233796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45983.52022233796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45983.52022233796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45983.52022233796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45983.52022233796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45983.52022233796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45983.52022233796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45983.52022233796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45983.52022233796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45983.52022233796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45983.52022233796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45983.52022233796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45983.52022233796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45983.52022233796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45983.52022233796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45983.52022233796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45983.52022233796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45983.52022233796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45983.52022233796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45983.52022233796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45983.52022233796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45983.52022233796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45983.52022233796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45983.52022233796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45983.52022233796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45983.52022233796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45983.52022233796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45983.52022233796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45983.52022233796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45983.52022233796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45983.52022233796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45983.52022233796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45983.52022233796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45983.52022233796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45983.52022233796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45983.52022233796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45983.52022233796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45983.52022233796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45983.52022233796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45983.52022233796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45983.52022233796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45983.52022233796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45983.52022233796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45983.52022233796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45983.52022233796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45983.52022233796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45983.52022233796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45983.52022233796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45983.52022233796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45983.52022233796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45983.52022233796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45983.52022233796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45983.52022233796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45983.52022233796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45983.52022233796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45983.52022233796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45983.52022233796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45983.52022233796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45983.52022233796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45983.52022233796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45983.52022233796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45983.52022233796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45983.52022233796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45983.52022233796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45983.52022233796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45983.52022233796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45983.52022233796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45983.52022233796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45983.52022233796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45983.52022233796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45983.52022233796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45983.52022233796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45983.52022233796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45983.52022233796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45983.52022233796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45983.52022233796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45983.52022233796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45983.52022233796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45983.52022233796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45983.52022233796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45983.52022233796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45983.52022233796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45983.52022233796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45983.52022233796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45983.52022233796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45983.52022233796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45983.52022233796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45983.52022233796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45983.52022233796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45983.52022233796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45983.52022233796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45983.52022233796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45983.52022233796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45983.52022233796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45983.52022233796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45983.52022233796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45983.52022233796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45983.52022233796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45983.52022233796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45983.52022233796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45983.52022233796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45983.52022233796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45983.52022233796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45983.52022233796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45983.52022233796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45983.52022233796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45983.52022233796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45983.52022233796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45983.52022233796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45983.52022233796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45983.52022233796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45983.52022233796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45983.52022233796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45983.52022233796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45983.52022233796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45983.52022233796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45983.52022233796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45983.52022233796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45983.52022233796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45983.52022233796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45983.52022233796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45983.52022233796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45983.52022233796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45983.52022233796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45983.52022233796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45983.52022233796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45983.52022233796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45983.52022233796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45983.52022233796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45983.52022233796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45983.52022233796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45983.52022233796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45983.52022233796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45983.52022233796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45983.52022233796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45983.52022233796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45983.52022233796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45983.52022233796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45983.52022233796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45983.52022233796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45983.52022233796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45983.52022233796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45983.52022233796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45983.52022233796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45983.52022233796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45983.52022233796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45983.52022233796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45983.52022233796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45983.52022233796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45983.52022233796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45983.52022233796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45983.52022233796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45983.52022233796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45983.52022233796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45983.52022233796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45983.52022233796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45983.52022233796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45983.52022233796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45983.52022233796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45983.52022233796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45983.52022233796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45983.52022233796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45983.52022233796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45983.52022233796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45983.52022233796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45983.52022233796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45983.52022233796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45983.52022233796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45983.52022233796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45983.52022233796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45983.52022233796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45983.52022233796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45983.52022233796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45983.52022233796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45983.52022233796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45983.52022233796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45983.52022233796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45983.52022233796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45983.52022233796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45983.52022233796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45983.52022233796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45983.52022233796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45983.52022233796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45983.52022233796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45983.52022233796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45983.52022233796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45983.52022233796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45983.52022233796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45983.52022233796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45983.52022233796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45983.52022233796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45983.52022233796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45983.52022233796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45983.52022233796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45983.52022233796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45983.52022233796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45983.52022233796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45983.52022233796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45983.52022233796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45983.52022233796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45983.52022233796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45983.52022233796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45983.52022233796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45983.52022233796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45983.52022233796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45983.52022233796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45983.52022233796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45983.52022233796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45983.52022233796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45983.52022233796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45983.52022233796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45983.52022233796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45983.52022233796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45983.52022233796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45983.52022233796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45983.52022233796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45983.52022233796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45983.52022233796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45983.52022233796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45983.52022233796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45983.52022233796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45983.52022233796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45983.52022233796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45983.52022233796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45983.52022233796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45983.52022233796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45983.52022233796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45983.52022233796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45983.52022233796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45983.52022233796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45983.52022233796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45983.52022233796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45983.52022233796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45983.52022233796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45983.52022233796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45983.52022233796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45983.52022233796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45983.52022233796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45983.52022233796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45983.52022233796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45983.52022233796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45983.52022233796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45983.52022233796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45983.52022233796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45983.52022233796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45983.52022233796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45983.52022233796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45983.52022233796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45983.52022233796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45983.52022233796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45983.52022233796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45983.52022233796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45983.52022233796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45983.52022233796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45983.52022233796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45983.52022233796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45983.52022233796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45983.52022233796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45983.52022233796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45983.52022233796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45983.52022233796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45983.52022233796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45983.52022233796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45983.52022233796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45983.52022233796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45983.52022233796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45983.52022233796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45983.52022233796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45983.52022233796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45983.52022233796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45983.52022233796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45983.52022233796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45983.52022233796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45983.52022233796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45983.52022233796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45983.52022233796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45983.52022233796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45983.52022233796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45983.52022233796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45983.52022233796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45983.52022233796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45983.52022233796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45983.52022233796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45983.52022233796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45983.52022233796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45983.52022233796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45983.52022233796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45983.52022233796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45983.52022233796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45983.52022233796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45983.52022233796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45983.52022233796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45983.52022233796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45983.52022233796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45983.52022233796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45983.52022233796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45983.52022233796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45983.52022233796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45983.52022233796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45983.52022233796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45983.52022233796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45983.52022233796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45983.52022233796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45983.52022233796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45983.52022233796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45983.52022233796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45983.52022233796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45983.52022233796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45983.52022233796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45983.52022233796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45983.52022233796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45983.52022233796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45983.52022233796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45983.52022233796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45983.52022233796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45983.52022233796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45983.52022233796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45983.52022233796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45983.52022233796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45983.52022233796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45983.52022233796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45983.52022233796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45983.52022233796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45983.52022233796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45983.52022233796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45983.52022233796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45983.52022233796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45983.52022233796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45983.52022233796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45983.52022233796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45983.52022233796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45983.52022233796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45983.52022233796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45983.52022233796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45983.52022233796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45983.52022233796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45983.52022233796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45983.52022233796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45983.52022233796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45983.52022233796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45983.52022233796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abSelected="1" topLeftCell="C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91.688162152771838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57.331345023143513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34.859111226847745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6.0054190972223296</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2.1469237268465804</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0.75166909721883712</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5.8544097220874391E-2</v>
      </c>
      <c r="H8" s="128">
        <v>45983.455752314818</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33563</v>
      </c>
      <c r="E9" s="109" t="s">
        <v>39021</v>
      </c>
      <c r="F9" s="109"/>
      <c r="G9" s="111">
        <f ca="1">IFERROR(NOW()-F9,"")</f>
        <v>45983.52022233796</v>
      </c>
      <c r="H9" s="128">
        <v>45983.519305555557</v>
      </c>
      <c r="I9" s="109" t="str">
        <f>IFERROR(VLOOKUP(D9,DB!A:F,6,0),"")</f>
        <v>SCECO</v>
      </c>
      <c r="J9" s="109" t="str">
        <f>IFERROR(VLOOKUP(D9,DB!A:G,7,0),"")</f>
        <v>Dead</v>
      </c>
      <c r="K9" s="109" t="s">
        <v>39126</v>
      </c>
      <c r="L9" s="109" t="str">
        <f>IFERROR(VLOOKUP(D9,DB!A:I,9,0),"")</f>
        <v>Latis</v>
      </c>
    </row>
    <row r="10" spans="1:13">
      <c r="A10" s="109"/>
      <c r="B10" s="109" t="str">
        <f>IFERROR(VLOOKUP(D10,DB!A:K,11,0),"")</f>
        <v/>
      </c>
      <c r="C10" s="109"/>
      <c r="D10"/>
      <c r="E10" s="109"/>
      <c r="F10" s="109"/>
      <c r="G10" s="111">
        <f ca="1">IFERROR(NOW()-F10,"")</f>
        <v>45983.52022233796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45983.52022233796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45983.52022233796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45983.52022233796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45983.52022233796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45983.52022233796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45983.52022233796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45983.52022233796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45983.52022233796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45983.52022233796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45983.52022233796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45983.52022233796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45983.52022233796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45983.52022233796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45983.52022233796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45983.52022233796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45983.52022233796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45983.52022233796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45983.52022233796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45983.52022233796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45983.52022233796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45983.52022233796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45983.52022233796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45983.52022233796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45983.52022233796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45983.52022233796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45983.52022233796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45983.52022233796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45983.52022233796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45983.52022233796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45983.52022233796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45983.52022233796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45983.52022233796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45983.52022233796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45983.52022233796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45983.52022233796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45983.52022233796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45983.52022233796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45983.52022233796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45983.52022233796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45983.52022233796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45983.52022233796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45983.52022233796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45983.52022233796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45983.52022233796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45983.52022233796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45983.52022233796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45983.52022233796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45983.52022233796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45983.52022233796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45983.52022233796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45983.52022233796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45983.52022233796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45983.52022233796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45983.52022233796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45983.52022233796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45983.52022233796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45983.52022233796</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45983.52022233796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45983.52022233796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45983.52022233796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45983.52022233796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45983.52022233796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45983.52022233796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45983.52022233796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45983.52022233796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45983.52022233796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45983.52022233796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45983.52022233796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45983.52022233796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45983.52022233796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45983.52022233796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45983.52022233796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45983.52022233796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45983.52022233796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45983.52022233796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45983.52022233796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45983.52022233796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45983.52022233796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45983.52022233796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45983.52022233796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45983.52022233796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45983.52022233796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45983.52022233796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45983.52022233796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45983.52022233796</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39127</v>
      </c>
      <c r="B2" s="119" t="str">
        <f>IFERROR(VLOOKUP(D2,DB!A:K,11,0),"")</f>
        <v>R6</v>
      </c>
      <c r="C2" s="120">
        <v>1</v>
      </c>
      <c r="D2" s="119" t="s">
        <v>31093</v>
      </c>
      <c r="E2" s="109" t="s">
        <v>39021</v>
      </c>
      <c r="F2" s="150">
        <v>45983.404386574075</v>
      </c>
      <c r="G2" s="104">
        <f t="shared" ref="G2:G19" ca="1" si="0">IFERROR(NOW()-F2,"-")</f>
        <v>0.11583576388511574</v>
      </c>
      <c r="H2" s="150">
        <v>45983.398530092592</v>
      </c>
      <c r="I2" s="119" t="str">
        <f>IFERROR(VLOOKUP(D2,DB!A:F,6,0),"")</f>
        <v>SCECO</v>
      </c>
      <c r="J2" s="119" t="str">
        <f>IFERROR(VLOOKUP(D2,DB!A:G,7,0),"")</f>
        <v>Vandalized</v>
      </c>
      <c r="K2" s="122" t="s">
        <v>39128</v>
      </c>
      <c r="L2" s="123" t="str">
        <f>IFERROR(VLOOKUP(D2,DB!A:I,9,0),"")</f>
        <v>Latis</v>
      </c>
    </row>
    <row r="3" spans="1:16382" ht="31.5" customHeight="1">
      <c r="A3" s="149" t="s">
        <v>39129</v>
      </c>
      <c r="B3" s="119" t="str">
        <f>IFERROR(VLOOKUP(D3,DB!A:K,11,0),"")</f>
        <v>R6</v>
      </c>
      <c r="C3" s="120">
        <v>6</v>
      </c>
      <c r="D3" s="151" t="s">
        <v>30925</v>
      </c>
      <c r="E3" s="109" t="s">
        <v>39102</v>
      </c>
      <c r="F3" s="150">
        <v>45983.467349537037</v>
      </c>
      <c r="G3" s="104">
        <f ca="1">IFERROR(NOW()-F3,"-")</f>
        <v>5.2872800923069008E-2</v>
      </c>
      <c r="H3" s="150">
        <v>45979.197662037041</v>
      </c>
      <c r="I3" s="119" t="str">
        <f>IFERROR(VLOOKUP(D3,DB!A:F,6,0),"")</f>
        <v>SCECO</v>
      </c>
      <c r="J3" s="119" t="str">
        <f>IFERROR(VLOOKUP(D3,DB!A:G,7,0),"")</f>
        <v>Dead</v>
      </c>
      <c r="K3" s="122" t="s">
        <v>39130</v>
      </c>
      <c r="L3" s="123" t="str">
        <f>IFERROR(VLOOKUP(D3,DB!A:I,9,0),"")</f>
        <v>Latis</v>
      </c>
    </row>
    <row r="4" spans="1:16382" ht="31.5" customHeight="1">
      <c r="A4" s="149" t="s">
        <v>39131</v>
      </c>
      <c r="B4" s="119" t="str">
        <f>IFERROR(VLOOKUP(D4,DB!A:K,11,0),"")</f>
        <v>R6</v>
      </c>
      <c r="C4" s="120">
        <v>1</v>
      </c>
      <c r="D4" s="119" t="s">
        <v>30806</v>
      </c>
      <c r="E4" s="109" t="s">
        <v>39021</v>
      </c>
      <c r="F4" s="150">
        <v>45983.442233796297</v>
      </c>
      <c r="G4" s="104">
        <f ca="1">IFERROR(NOW()-F4,"-")</f>
        <v>7.7988541663216893E-2</v>
      </c>
      <c r="H4" s="150">
        <v>45983.436655092592</v>
      </c>
      <c r="I4" s="119" t="str">
        <f>IFERROR(VLOOKUP(D4,DB!A:F,6,0),"")</f>
        <v>SCECO</v>
      </c>
      <c r="J4" s="119" t="str">
        <f>IFERROR(VLOOKUP(D4,DB!A:G,7,0),"")</f>
        <v>Vandalized</v>
      </c>
      <c r="K4" s="122" t="s">
        <v>39132</v>
      </c>
      <c r="L4" s="123" t="str">
        <f>IFERROR(VLOOKUP(D4,DB!A:I,9,0),"")</f>
        <v>Latis</v>
      </c>
    </row>
    <row r="5" spans="1:16382" ht="31.5" customHeight="1">
      <c r="A5" s="118"/>
      <c r="B5" s="119" t="str">
        <f>IFERROR(VLOOKUP(D5,DB!A:K,11,0),"")</f>
        <v/>
      </c>
      <c r="C5" s="120"/>
      <c r="D5" s="119"/>
      <c r="E5" s="109"/>
      <c r="F5" s="121"/>
      <c r="G5" s="104">
        <f ca="1">IFERROR(NOW()-F5,"-")</f>
        <v>45983.52022233796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45983.52022233796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45983.52022233796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45983.52022233796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45983.52022233796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45983.52022233796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45983.52022233796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45983.52022233796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45983.52022233796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45983.52022233796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45983.52022233796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45983.52022233796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45983.52022233796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45983.52022233796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45983.52022233796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