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81" documentId="13_ncr:1_{F6CB121F-512D-4AA6-A0C1-0FB36C537598}" xr6:coauthVersionLast="47" xr6:coauthVersionMax="47" xr10:uidLastSave="{ADD70D5A-B065-4566-9FF1-3E6E08B084EA}"/>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<sst xmlns="http://schemas.openxmlformats.org/spreadsheetml/2006/main" count="179012" uniqueCount="39098">
  <si>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</si>
  <si>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</si>
  <si>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</si>
  <si>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</si>
  <si>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</si>
  <si>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</si>
  <si>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</si>
  <si>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</si>
  <si>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</si>
  <si>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</si>
  <si>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</si>
  <si>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</si>
  <si>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</si>
  <si>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</si>
  <si>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</si>
  <si>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</si>
  <si>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</si>
  <si>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</si>
  <si>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</si>
  <si>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</si>
  <si>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</si>
  <si>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</si>
  <si>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</si>
  <si>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</si>
  <si>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</si>
  <si>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</si>
  <si>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</si>
  <si>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</si>
  <si>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</si>
  <si>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</si>
  <si>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</si>
  <si>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</si>
  <si>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</si>
  <si>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</si>
  <si>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</si>
  <si>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</si>
  <si>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</si>
  <si>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</si>
  <si>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</si>
  <si>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</si>
  <si>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</si>
  <si>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</si>
  <si>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</si>
  <si>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</si>
  <si>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</si>
  <si>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</si>
  <si>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</si>
  <si>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</si>
  <si>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</si>
  <si>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</si>
  <si>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</si>
  <si>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</si>
  <si>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</si>
  <si>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</si>
  <si>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</si>
  <si>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</si>
  <si>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</si>
  <si>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</si>
  <si>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</si>
  <si>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</si>
  <si>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</si>
  <si>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</si>
  <si>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</si>
  <si>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</si>
  <si>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</si>
  <si>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</si>
  <si>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</si>
  <si>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</si>
  <si>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</si>
  <si>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</si>
  <si>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</si>
  <si>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</si>
  <si>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</si>
  <si>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</si>
  <si>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</si>
  <si>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</si>
  <si>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</si>
  <si>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</si>
  <si>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</si>
  <si>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</si>
  <si>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</si>
  <si>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</si>
  <si>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</si>
  <si>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</si>
  <si>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</si>
  <si>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</si>
  <si>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</si>
  <si>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</si>
  <si>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</si>
  <si>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</si>
  <si>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</si>
  <si>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</si>
  <si>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</si>
  <si>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</si>
  <si>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</si>
  <si>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</si>
  <si>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</si>
  <si>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</si>
  <si>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</si>
  <si>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</si>
  <si>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</si>
  <si>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</si>
  <si>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</si>
  <si>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</si>
  <si>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</si>
  <si>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</si>
  <si>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</si>
  <si>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</si>
  <si>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</si>
  <si>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</si>
  <si>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</si>
  <si>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</si>
  <si>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</si>
  <si>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</si>
  <si>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</si>
  <si>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</si>
  <si>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</si>
  <si>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</si>
  <si>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</si>
  <si>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</si>
  <si>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</si>
  <si>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</si>
  <si>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</si>
  <si>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</si>
  <si>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</si>
  <si>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</si>
  <si>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</si>
  <si>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</si>
  <si>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</si>
  <si>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</si>
  <si>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</si>
  <si>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</si>
  <si>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</si>
  <si>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</si>
  <si>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</si>
  <si>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</si>
  <si>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</si>
  <si>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</si>
  <si>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</si>
  <si>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</si>
  <si>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</si>
  <si>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</si>
  <si>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</si>
  <si>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</si>
  <si>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</si>
  <si>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</si>
  <si>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</si>
  <si>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</si>
  <si>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</si>
  <si>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</si>
  <si>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</si>
  <si>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</si>
  <si>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</si>
  <si>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</si>
  <si>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</si>
  <si>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</si>
  <si>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</si>
  <si>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</si>
  <si>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</si>
  <si>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</si>
  <si>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</si>
  <si>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</si>
  <si>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</si>
  <si>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</si>
  <si>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</si>
  <si>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</si>
  <si>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</si>
  <si>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</si>
  <si>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</si>
  <si>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</si>
  <si>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</si>
  <si>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</si>
  <si>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</si>
  <si>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</si>
  <si>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</si>
  <si>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</si>
  <si>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</si>
  <si>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</si>
  <si>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</si>
  <si>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</si>
  <si>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</si>
  <si>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</si>
  <si>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</si>
  <si>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</si>
  <si>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</si>
  <si>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</si>
  <si>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</si>
  <si>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</si>
  <si>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</si>
  <si>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</si>
  <si>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</si>
  <si>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</si>
  <si>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</si>
  <si>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</si>
  <si>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</si>
  <si>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</si>
  <si>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</si>
  <si>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</si>
  <si>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</si>
  <si>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</si>
  <si>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</si>
  <si>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</si>
  <si>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</si>
  <si>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</si>
  <si>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</si>
  <si>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</si>
  <si>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</si>
  <si>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</si>
  <si>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</si>
  <si>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</si>
  <si>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</si>
  <si>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</si>
  <si>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</si>
  <si>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</si>
  <si>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</si>
  <si>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</si>
  <si>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</si>
  <si>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</si>
  <si>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</si>
  <si>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</si>
  <si>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</si>
  <si>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</si>
  <si>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</si>
  <si>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</si>
  <si>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</si>
  <si>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</si>
  <si>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</si>
  <si>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</si>
  <si>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</si>
  <si>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</si>
  <si>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</si>
  <si>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</si>
  <si>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</si>
  <si>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</si>
  <si>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</si>
  <si>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</si>
  <si>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</si>
  <si>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</si>
  <si>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</si>
  <si>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</si>
  <si>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</si>
  <si>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</si>
  <si>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</si>
  <si>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</si>
  <si>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</si>
  <si>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</si>
  <si>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</si>
  <si>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</si>
  <si>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</si>
  <si>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</si>
  <si>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</si>
  <si>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</si>
  <si>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</si>
  <si>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</si>
  <si>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</si>
  <si>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</si>
  <si>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</si>
  <si>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</si>
  <si>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</si>
  <si>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</si>
  <si>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</si>
  <si>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</si>
  <si>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</si>
  <si>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</si>
  <si>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</si>
  <si>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</si>
  <si>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</si>
  <si>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</si>
  <si>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</si>
  <si>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</si>
  <si>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</si>
  <si>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</si>
  <si>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</si>
  <si>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</si>
  <si>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</si>
  <si>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</si>
  <si>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</si>
  <si>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</si>
  <si>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</si>
  <si>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</si>
  <si>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</si>
  <si>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</si>
  <si>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</si>
  <si>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</si>
  <si>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</si>
  <si>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</si>
  <si>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</si>
  <si>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</si>
  <si>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</si>
  <si>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</si>
  <si>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</si>
  <si>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</si>
  <si>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</si>
  <si>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</si>
  <si>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</si>
  <si>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</si>
  <si>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</si>
  <si>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</si>
  <si>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</si>
  <si>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</si>
  <si>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</si>
  <si>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</si>
  <si>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</si>
  <si>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</si>
  <si>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</si>
  <si>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</si>
  <si>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</si>
  <si>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</si>
  <si>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</si>
  <si>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</si>
  <si>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</si>
  <si>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</si>
  <si>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</si>
  <si>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</si>
  <si>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</si>
  <si>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</si>
  <si>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</si>
  <si>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</si>
  <si>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</si>
  <si>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</si>
  <si>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</si>
  <si>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</si>
  <si>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</si>
  <si>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</si>
  <si>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</si>
  <si>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</si>
  <si>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</si>
  <si>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</si>
  <si>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</si>
  <si>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</si>
  <si>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</si>
  <si>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</si>
  <si>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</si>
  <si>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</si>
  <si>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</si>
  <si>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</si>
  <si>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</si>
  <si>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</si>
  <si>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</si>
  <si>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</si>
  <si>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</si>
  <si>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</si>
  <si>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</si>
  <si>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</si>
  <si>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</si>
  <si>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</si>
  <si>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</si>
  <si>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</si>
  <si>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</si>
  <si>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</si>
  <si>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</si>
  <si>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</si>
  <si>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</si>
  <si>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</si>
  <si>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</si>
  <si>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</si>
  <si>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</si>
  <si>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</si>
  <si>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</si>
  <si>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</si>
  <si>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</si>
  <si>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</si>
  <si>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</si>
  <si>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</si>
  <si>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</si>
  <si>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</si>
  <si>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</si>
  <si>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</si>
  <si>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</si>
  <si>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</si>
  <si>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</si>
  <si>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</si>
  <si>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</si>
  <si>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</si>
  <si>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</si>
  <si>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</si>
  <si>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</si>
  <si>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</si>
  <si>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</si>
  <si>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</si>
  <si>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</si>
  <si>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</si>
  <si>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</si>
  <si>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</si>
  <si>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</si>
  <si>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</si>
  <si>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</si>
  <si>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</si>
  <si>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</si>
  <si>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</si>
  <si>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</si>
  <si>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</si>
  <si>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</si>
  <si>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</si>
  <si>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</si>
  <si>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</si>
  <si>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</si>
  <si>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</si>
  <si>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</si>
  <si>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</si>
  <si>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</si>
  <si>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</si>
  <si>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</si>
  <si>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</si>
  <si>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</si>
  <si>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</si>
  <si>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</si>
  <si>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</si>
  <si>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</si>
  <si>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</si>
  <si>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</si>
  <si>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</si>
  <si>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</si>
  <si>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</si>
  <si>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</si>
  <si>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</si>
  <si>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</si>
  <si>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</si>
  <si>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</si>
  <si>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</si>
  <si>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</si>
  <si>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</si>
  <si>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</si>
  <si>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</si>
  <si>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</si>
  <si>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</si>
  <si>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</si>
  <si>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</si>
  <si>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</si>
  <si>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</si>
  <si>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</si>
  <si>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</si>
  <si>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</si>
  <si>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</si>
  <si>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</si>
  <si>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</si>
  <si>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</si>
  <si>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</si>
  <si>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</si>
  <si>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</si>
  <si>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</si>
  <si>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</si>
  <si>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</si>
  <si>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</si>
  <si>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</si>
  <si>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</si>
  <si>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</si>
  <si>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</si>
  <si>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</si>
  <si>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</si>
  <si>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</si>
  <si>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</si>
  <si>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</si>
  <si>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</si>
  <si>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</si>
  <si>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</si>
  <si>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</si>
  <si>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</si>
  <si>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</si>
  <si>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</si>
  <si>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</si>
  <si>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</si>
  <si>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</si>
  <si>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</si>
  <si>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</si>
  <si>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</si>
  <si>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</si>
  <si>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</si>
  <si>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</si>
  <si>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</si>
  <si>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</si>
  <si>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</si>
  <si>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</si>
  <si>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</si>
  <si>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</si>
  <si>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</si>
  <si>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</si>
  <si>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</si>
  <si>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</si>
  <si>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</si>
  <si>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</si>
  <si>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</si>
  <si>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</si>
  <si>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</si>
  <si>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</si>
  <si>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</si>
  <si>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</si>
  <si>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</si>
  <si>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</si>
  <si>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</si>
  <si>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</si>
  <si>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</si>
  <si>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</si>
  <si>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</si>
  <si>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</si>
  <si>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</si>
  <si>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</si>
  <si>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</si>
  <si>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</si>
  <si>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</si>
  <si>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</si>
  <si>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</si>
  <si>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</si>
  <si>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</si>
  <si>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</si>
  <si>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</si>
  <si>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</si>
  <si>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</si>
  <si>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</si>
  <si>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</si>
  <si>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</si>
  <si>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</si>
  <si>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</si>
  <si>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</si>
  <si>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</si>
  <si>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</si>
  <si>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</si>
  <si>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</si>
  <si>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</si>
  <si>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</si>
  <si>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</si>
  <si>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</si>
  <si>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</si>
  <si>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</si>
  <si>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</si>
  <si>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</si>
  <si>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</si>
  <si>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</si>
  <si>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</si>
  <si>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</si>
  <si>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</si>
  <si>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</si>
  <si>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</si>
  <si>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</si>
  <si>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</si>
  <si>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</si>
  <si>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</si>
  <si>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</si>
  <si>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</si>
  <si>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</si>
  <si>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</si>
  <si>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</si>
  <si>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</si>
  <si>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</si>
  <si>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</si>
  <si>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</si>
  <si>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</si>
  <si>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</si>
  <si>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</si>
  <si>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</si>
  <si>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</si>
  <si>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</si>
  <si>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</si>
  <si>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</si>
  <si>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</si>
  <si>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</si>
  <si>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</si>
  <si>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</si>
  <si>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</si>
  <si>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</si>
  <si>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</si>
  <si>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</si>
  <si>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</si>
  <si>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</si>
  <si>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</si>
  <si>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</si>
  <si>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</si>
  <si>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</si>
  <si>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</si>
  <si>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</si>
  <si>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</si>
  <si>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</si>
  <si>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</si>
  <si>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</si>
  <si>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</si>
  <si>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</si>
  <si>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</si>
  <si>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</si>
  <si>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</si>
  <si>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</si>
  <si>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</si>
  <si>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</si>
  <si>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</si>
  <si>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</si>
  <si>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</si>
  <si>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</si>
  <si>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</si>
  <si>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</si>
  <si>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</si>
  <si>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</si>
  <si>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</si>
  <si>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</si>
  <si>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</si>
  <si>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</si>
  <si>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</si>
  <si>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</si>
  <si>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</si>
  <si>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</si>
  <si>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</si>
  <si>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</si>
  <si>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</si>
  <si>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</si>
  <si>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</si>
  <si>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</si>
  <si>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</si>
  <si>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</si>
  <si>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</si>
  <si>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</si>
  <si>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</si>
  <si>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</si>
  <si>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</si>
  <si>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</si>
  <si>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</si>
  <si>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</si>
  <si>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</si>
  <si>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</si>
  <si>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</si>
  <si>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</si>
  <si>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</si>
  <si>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</si>
  <si>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</si>
  <si>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</si>
  <si>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</si>
  <si>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</si>
  <si>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</si>
  <si>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</si>
  <si>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</si>
  <si>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</si>
  <si>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</si>
  <si>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</si>
  <si>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</si>
  <si>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</si>
  <si>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</si>
  <si>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</si>
  <si>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</si>
  <si>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</si>
  <si>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</si>
  <si>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</si>
  <si>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</si>
  <si>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</si>
  <si>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</si>
  <si>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</si>
  <si>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</si>
  <si>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</si>
  <si>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</si>
  <si>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</si>
  <si>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</si>
  <si>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</si>
  <si>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</si>
  <si>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</si>
  <si>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</si>
  <si>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</si>
  <si>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</si>
  <si>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</si>
  <si>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</si>
  <si>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</si>
  <si>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</si>
  <si>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</si>
  <si>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</si>
  <si>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</si>
  <si>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</si>
  <si>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</si>
  <si>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</si>
  <si>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</si>
  <si>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</si>
  <si>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</si>
  <si>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</si>
  <si>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</si>
  <si>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</si>
  <si>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</si>
  <si>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</si>
  <si>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</si>
  <si>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</si>
  <si>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</si>
  <si>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</si>
  <si>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</si>
  <si>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</si>
  <si>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</si>
  <si>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</si>
  <si>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</si>
  <si>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</si>
  <si>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</si>
  <si>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</si>
  <si>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</si>
  <si>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</si>
  <si>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</si>
  <si>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</si>
  <si>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</si>
  <si>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</si>
  <si>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</si>
  <si>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</si>
  <si>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</si>
  <si>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</si>
  <si>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</si>
  <si>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</si>
  <si>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</si>
  <si>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</si>
  <si>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</si>
  <si>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</si>
  <si>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</si>
  <si>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</si>
  <si>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</si>
  <si>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</si>
  <si>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</si>
  <si>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</si>
  <si>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</si>
  <si>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</si>
  <si>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</si>
  <si>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</si>
  <si>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</si>
  <si>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</si>
  <si>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</si>
  <si>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</si>
  <si>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</si>
  <si>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</si>
  <si>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</si>
  <si>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</si>
  <si>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</si>
  <si>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</si>
  <si>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</si>
  <si>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</si>
  <si>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</si>
  <si>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</si>
  <si>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</si>
  <si>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</si>
  <si>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</si>
  <si>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</si>
  <si>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</si>
  <si>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</si>
  <si>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</si>
  <si>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</si>
  <si>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</si>
  <si>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</si>
  <si>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</si>
  <si>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</si>
  <si>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</si>
  <si>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</si>
  <si>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</si>
  <si>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</si>
  <si>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</si>
  <si>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</si>
  <si>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</si>
  <si>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</si>
  <si>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</si>
  <si>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</si>
  <si>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</si>
  <si>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</si>
  <si>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</si>
  <si>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</si>
  <si>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</si>
  <si>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</si>
  <si>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</si>
  <si>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</si>
  <si>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</si>
  <si>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</si>
  <si>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</si>
  <si>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</si>
  <si>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</si>
  <si>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</si>
  <si>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</si>
  <si>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</si>
  <si>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</si>
  <si>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</si>
  <si>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</si>
  <si>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</si>
  <si>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</si>
  <si>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</si>
  <si>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</si>
  <si>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</si>
  <si>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</si>
  <si>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</si>
  <si>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</si>
  <si>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</si>
  <si>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</si>
  <si>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</si>
  <si>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</si>
  <si>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</si>
  <si>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</si>
  <si>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</si>
  <si>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</si>
  <si>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</si>
  <si>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</si>
  <si>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</si>
  <si>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</si>
  <si>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</si>
  <si>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</si>
  <si>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</si>
  <si>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</si>
  <si>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</si>
  <si>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</si>
  <si>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</si>
  <si>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</si>
  <si>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</si>
  <si>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</si>
  <si>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</si>
  <si>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</si>
  <si>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</si>
  <si>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</si>
  <si>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</si>
  <si>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</si>
  <si>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</si>
  <si>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</si>
  <si>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</si>
  <si>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</si>
  <si>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</si>
  <si>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</si>
  <si>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</si>
  <si>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</si>
  <si>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</si>
  <si>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</si>
  <si>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</si>
  <si>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</si>
  <si>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</si>
  <si>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</si>
  <si>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</si>
  <si>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</si>
  <si>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</si>
  <si>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</si>
  <si>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</si>
  <si>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</si>
  <si>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</si>
  <si>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</si>
  <si>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</si>
  <si>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</si>
  <si>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</si>
  <si>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</si>
  <si>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</si>
  <si>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</si>
  <si>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</si>
  <si>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</si>
  <si>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</si>
  <si>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</si>
  <si>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</si>
  <si>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</si>
  <si>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</si>
  <si>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</si>
  <si>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</si>
  <si>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</si>
  <si>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</si>
  <si>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</si>
  <si>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</si>
  <si>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</si>
  <si>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</si>
  <si>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</si>
  <si>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</si>
  <si>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</si>
  <si>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</si>
  <si>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</si>
  <si>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</si>
  <si>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</si>
  <si>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</si>
  <si>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</si>
  <si>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</si>
  <si>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</si>
  <si>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</si>
  <si>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</si>
  <si>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</si>
  <si>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</si>
  <si>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</si>
  <si>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</si>
  <si>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</si>
  <si>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</si>
  <si>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</si>
  <si>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</si>
  <si>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</si>
  <si>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</si>
  <si>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</si>
  <si>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</si>
  <si>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</si>
  <si>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</si>
  <si>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</si>
  <si>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</si>
  <si>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</si>
  <si>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</si>
  <si>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</si>
  <si>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</si>
  <si>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</si>
  <si>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</si>
  <si>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</si>
  <si>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</si>
  <si>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</si>
  <si>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</si>
  <si>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</si>
  <si>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</si>
  <si>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</si>
  <si>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</si>
  <si>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</si>
  <si>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</si>
  <si>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</si>
  <si>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</si>
  <si>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</si>
  <si>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</si>
  <si>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</si>
  <si>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</si>
  <si>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</si>
  <si>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</si>
  <si>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</si>
  <si>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</si>
  <si>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</si>
  <si>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</si>
  <si>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</si>
  <si>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</si>
  <si>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</si>
  <si>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</si>
  <si>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</si>
  <si>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</si>
  <si>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</si>
  <si>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</si>
  <si>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</si>
  <si>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</si>
  <si>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</si>
  <si>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</si>
  <si>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</si>
  <si>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</si>
  <si>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</si>
  <si>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</si>
  <si>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</si>
  <si>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</si>
  <si>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</si>
  <si>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</si>
  <si>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</si>
  <si>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</si>
  <si>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</si>
  <si>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</si>
  <si>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</si>
  <si>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</si>
  <si>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</si>
  <si>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</si>
  <si>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</si>
  <si>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</si>
  <si>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</si>
  <si>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</si>
  <si>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</si>
  <si>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</si>
  <si>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</si>
  <si>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</si>
  <si>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</si>
  <si>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</si>
  <si>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</si>
  <si>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</si>
  <si>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</si>
  <si>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</si>
  <si>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</si>
  <si>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</si>
  <si>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</si>
  <si>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</si>
  <si>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</si>
  <si>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</si>
  <si>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</si>
  <si>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</si>
  <si>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</si>
  <si>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</si>
  <si>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</si>
  <si>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</si>
  <si>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</si>
  <si>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</si>
  <si>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</si>
  <si>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</si>
  <si>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</si>
  <si>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</si>
  <si>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</si>
  <si>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</si>
  <si>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</si>
  <si>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</si>
  <si>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</si>
  <si>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</si>
  <si>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</si>
  <si>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</si>
  <si>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</si>
  <si>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</si>
  <si>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</si>
  <si>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</si>
  <si>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</si>
  <si>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</si>
  <si>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</si>
  <si>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</si>
  <si>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</si>
  <si>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</si>
  <si>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</si>
  <si>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</si>
  <si>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</si>
  <si>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</si>
  <si>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</si>
  <si>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</si>
  <si>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</si>
  <si>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</si>
  <si>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</si>
  <si>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</si>
  <si>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</si>
  <si>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</si>
  <si>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</si>
  <si>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</si>
  <si>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</si>
  <si>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</si>
  <si>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</si>
  <si>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</si>
  <si>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</si>
  <si>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</si>
  <si>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</si>
  <si>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</si>
  <si>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</si>
  <si>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</si>
  <si>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</si>
  <si>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</si>
  <si>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</si>
  <si>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</si>
  <si>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</si>
  <si>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</si>
  <si>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</si>
  <si>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</si>
  <si>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</si>
  <si>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</si>
  <si>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</si>
  <si>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</si>
  <si>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</si>
  <si>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</si>
  <si>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</si>
  <si>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</si>
  <si>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</si>
  <si>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</si>
  <si>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</si>
  <si>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</si>
  <si>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</si>
  <si>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</si>
  <si>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</si>
  <si>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</si>
  <si>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</si>
  <si>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</si>
  <si>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</si>
  <si>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</si>
  <si>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</si>
  <si>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</si>
  <si>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</si>
  <si>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</si>
  <si>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</si>
  <si>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</si>
  <si>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</si>
  <si>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</si>
  <si>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</si>
  <si>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</si>
  <si>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</si>
  <si>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</si>
  <si>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</si>
  <si>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</si>
  <si>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</si>
  <si>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</si>
  <si>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</si>
  <si>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</si>
  <si>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</si>
  <si>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</si>
  <si>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</si>
  <si>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</si>
  <si>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</si>
  <si>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</si>
  <si>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</si>
  <si>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</si>
  <si>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</si>
  <si>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</si>
  <si>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</si>
  <si>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</si>
  <si>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</si>
  <si>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</si>
  <si>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</si>
  <si>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</si>
  <si>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</si>
  <si>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</si>
  <si>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</si>
  <si>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</si>
  <si>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</si>
  <si>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</si>
  <si>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</si>
  <si>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</si>
  <si>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</si>
  <si>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</si>
  <si>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</si>
  <si>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</si>
  <si>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</si>
  <si>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</si>
  <si>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</si>
  <si>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</si>
  <si>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</si>
  <si>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</si>
  <si>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</si>
  <si>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</si>
  <si>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</si>
  <si>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</si>
  <si>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</si>
  <si>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</si>
  <si>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</si>
  <si>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</si>
  <si>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</si>
  <si>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</si>
  <si>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</si>
  <si>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</si>
  <si>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</si>
  <si>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</si>
  <si>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</si>
  <si>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</si>
  <si>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</si>
  <si>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</si>
  <si>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</si>
  <si>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</si>
  <si>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</si>
  <si>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</si>
  <si>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</si>
  <si>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</si>
  <si>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</si>
  <si>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</si>
  <si>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</si>
  <si>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</si>
  <si>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</si>
  <si>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</si>
  <si>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</si>
  <si>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</si>
  <si>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</si>
  <si>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</si>
  <si>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</si>
  <si>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</si>
  <si>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</si>
  <si>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</si>
  <si>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</si>
  <si>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</si>
  <si>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</si>
  <si>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</si>
  <si>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</si>
  <si>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</si>
  <si>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</si>
  <si>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</si>
  <si>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</si>
  <si>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</si>
  <si>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</si>
  <si>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</si>
  <si>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</si>
  <si>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</si>
  <si>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</si>
  <si>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</si>
  <si>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</si>
  <si>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</si>
  <si>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</si>
  <si>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</si>
  <si>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</si>
  <si>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</si>
  <si>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</si>
  <si>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</si>
  <si>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</si>
  <si>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</si>
  <si>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</si>
  <si>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</si>
  <si>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</si>
  <si>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</si>
  <si>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</si>
  <si>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</si>
  <si>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</si>
  <si>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</si>
  <si>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</si>
  <si>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</si>
  <si>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</si>
  <si>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</si>
  <si>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</si>
  <si>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</si>
  <si>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</si>
  <si>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</si>
  <si>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</si>
  <si>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</si>
  <si>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</si>
  <si>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</si>
  <si>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</si>
  <si>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</si>
  <si>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</si>
  <si>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</si>
  <si>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</si>
  <si>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</si>
  <si>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</si>
  <si>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</si>
  <si>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</si>
  <si>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</si>
  <si>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</si>
  <si>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</si>
  <si>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</si>
  <si>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</si>
  <si>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</si>
  <si>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</si>
  <si>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</si>
  <si>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</si>
  <si>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</si>
  <si>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</si>
  <si>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</si>
  <si>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</si>
  <si>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</si>
  <si>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</si>
  <si>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</si>
  <si>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</si>
  <si>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</si>
  <si>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</si>
  <si>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</si>
  <si>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</si>
  <si>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</si>
  <si>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</si>
  <si>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</si>
  <si>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</si>
  <si>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</si>
  <si>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</si>
  <si>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</si>
  <si>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</si>
  <si>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</si>
  <si>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</si>
  <si>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</si>
  <si>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</si>
  <si>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</si>
  <si>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</si>
  <si>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</si>
  <si>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</si>
  <si>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</si>
  <si>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</si>
  <si>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</si>
  <si>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</si>
  <si>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</si>
  <si>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</si>
  <si>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</si>
  <si>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</si>
  <si>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</si>
  <si>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</si>
  <si>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</si>
  <si>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</si>
  <si>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</si>
  <si>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</si>
  <si>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</si>
  <si>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</si>
  <si>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</si>
  <si>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</si>
  <si>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</si>
  <si>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</si>
  <si>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</si>
  <si>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</si>
  <si>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</si>
  <si>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</si>
  <si>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</si>
  <si>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</si>
  <si>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</si>
  <si>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</si>
  <si>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</si>
  <si>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</si>
  <si>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</si>
  <si>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</si>
  <si>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</si>
  <si>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</si>
  <si>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</si>
  <si>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</si>
  <si>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</si>
  <si>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</si>
  <si>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</si>
  <si>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</si>
  <si>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</si>
  <si>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</si>
  <si>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</si>
  <si>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</si>
  <si>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</si>
  <si>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</si>
  <si>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</si>
  <si>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</si>
  <si>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</si>
  <si>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</si>
  <si>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</si>
  <si>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</si>
  <si>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</si>
  <si>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</si>
  <si>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</si>
  <si>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</si>
  <si>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</si>
  <si>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</si>
  <si>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</si>
  <si>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</si>
  <si>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</si>
  <si>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</si>
  <si>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</si>
  <si>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</si>
  <si>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</si>
  <si>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</si>
  <si>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</si>
  <si>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</si>
  <si>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</si>
  <si>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</si>
  <si>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</si>
  <si>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</si>
  <si>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</si>
  <si>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</si>
  <si>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</si>
  <si>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</si>
  <si>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</si>
  <si>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</si>
  <si>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</si>
  <si>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</si>
  <si>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</si>
  <si>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</si>
  <si>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</si>
  <si>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</si>
  <si>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</si>
  <si>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</si>
  <si>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</si>
  <si>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</si>
  <si>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</si>
  <si>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</si>
  <si>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</si>
  <si>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</si>
  <si>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</si>
  <si>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</si>
  <si>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</si>
  <si>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</si>
  <si>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</si>
  <si>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</si>
  <si>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</si>
  <si>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</si>
  <si>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</si>
  <si>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</si>
  <si>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</si>
  <si>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</si>
  <si>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</si>
  <si>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</si>
  <si>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</si>
  <si>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</si>
  <si>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</si>
  <si>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</si>
  <si>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</si>
  <si>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</si>
  <si>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</si>
  <si>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</si>
  <si>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</si>
  <si>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</si>
  <si>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</si>
  <si>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</si>
  <si>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</si>
  <si>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</si>
  <si>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</si>
  <si>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</si>
  <si>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</si>
  <si>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</si>
  <si>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</si>
  <si>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</si>
  <si>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</si>
  <si>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</si>
  <si>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</si>
  <si>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</si>
  <si>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</si>
  <si>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</si>
  <si>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</si>
  <si>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</si>
  <si>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</si>
  <si>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</si>
  <si>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</si>
  <si>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</si>
  <si>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</si>
  <si>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</si>
  <si>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</si>
  <si>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</si>
  <si>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</si>
  <si>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</si>
  <si>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</si>
  <si>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</si>
  <si>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</si>
  <si>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</si>
  <si>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</si>
  <si>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</si>
  <si>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</si>
  <si>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</si>
  <si>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</si>
  <si>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</si>
  <si>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</si>
  <si>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</si>
  <si>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</si>
  <si>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</si>
  <si>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</si>
  <si>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</si>
  <si>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</si>
  <si>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</si>
  <si>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</si>
  <si>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</si>
  <si>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</si>
  <si>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</si>
  <si>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</si>
  <si>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</si>
  <si>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</si>
  <si>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</si>
  <si>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</si>
  <si>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</si>
  <si>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</si>
  <si>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</si>
  <si>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</si>
  <si>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</si>
  <si>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</si>
  <si>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</si>
  <si>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</si>
  <si>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</si>
  <si>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</si>
  <si>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</si>
  <si>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</si>
  <si>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</si>
  <si>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</si>
  <si>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</si>
  <si>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</si>
  <si>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</si>
  <si>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</si>
  <si>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</si>
  <si>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</si>
  <si>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</si>
  <si>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</si>
  <si>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</si>
  <si>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</si>
  <si>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</si>
  <si>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</si>
  <si>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</si>
  <si>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</si>
  <si>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</si>
  <si>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</si>
  <si>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</si>
  <si>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</si>
  <si>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</si>
  <si>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</si>
  <si>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</si>
  <si>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</si>
  <si>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</si>
  <si>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</si>
  <si>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</si>
  <si>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</si>
  <si>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</si>
  <si>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</si>
  <si>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</si>
  <si>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</si>
  <si>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</si>
  <si>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</si>
  <si>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</si>
  <si>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</si>
  <si>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</si>
  <si>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</si>
  <si>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</si>
  <si>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</si>
  <si>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</si>
  <si>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</si>
  <si>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</si>
  <si>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</si>
  <si>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</si>
  <si>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</si>
  <si>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</si>
  <si>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</si>
  <si>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</si>
  <si>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</si>
  <si>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</si>
  <si>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</si>
  <si>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</si>
  <si>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</si>
  <si>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</si>
  <si>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</si>
  <si>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</si>
  <si>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</si>
  <si>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</si>
  <si>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</si>
  <si>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</si>
  <si>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</si>
  <si>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</si>
  <si>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</si>
  <si>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</si>
  <si>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</si>
  <si>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</si>
  <si>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</si>
  <si>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</si>
  <si>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</si>
  <si>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</si>
  <si>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</si>
  <si>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</si>
  <si>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</si>
  <si>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</si>
  <si>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</si>
  <si>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</si>
  <si>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</si>
  <si>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</si>
  <si>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</si>
  <si>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</si>
  <si>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</si>
  <si>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</si>
  <si>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</si>
  <si>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</si>
  <si>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</si>
  <si>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</si>
  <si>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</si>
  <si>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</si>
  <si>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</si>
  <si>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</si>
  <si>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</si>
  <si>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</si>
  <si>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</si>
  <si>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</si>
  <si>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</si>
  <si>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</si>
  <si>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</si>
  <si>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</si>
  <si>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</si>
  <si>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</si>
  <si>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</si>
  <si>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</si>
  <si>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</si>
  <si>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</si>
  <si>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</si>
  <si>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</si>
  <si>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</si>
  <si>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</si>
  <si>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</si>
  <si>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</si>
  <si>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</si>
  <si>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</si>
  <si>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</si>
  <si>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</si>
  <si>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</si>
  <si>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</si>
  <si>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</si>
  <si>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</si>
  <si>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</si>
  <si>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</si>
  <si>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</si>
  <si>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</si>
  <si>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</si>
  <si>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</si>
  <si>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</si>
  <si>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</si>
  <si>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</si>
  <si>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</si>
  <si>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</si>
  <si>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</si>
  <si>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</si>
  <si>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</si>
  <si>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</si>
  <si>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</si>
  <si>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</si>
  <si>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</si>
  <si>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</si>
  <si>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</si>
  <si>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</si>
  <si>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</si>
  <si>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</si>
  <si>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</si>
  <si>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</si>
  <si>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</si>
  <si>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</si>
  <si>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</si>
  <si>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</si>
  <si>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</si>
  <si>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</si>
  <si>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</si>
  <si>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</si>
  <si>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</si>
  <si>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</si>
  <si>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</si>
  <si>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</si>
  <si>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</si>
  <si>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</si>
  <si>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</si>
  <si>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</si>
  <si>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</si>
  <si>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</si>
  <si>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</si>
  <si>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</si>
  <si>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</si>
  <si>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</si>
  <si>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</si>
  <si>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</si>
  <si>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</si>
  <si>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</si>
  <si>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</si>
  <si>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</si>
  <si>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</si>
  <si>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</si>
  <si>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</si>
  <si>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</si>
  <si>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</si>
  <si>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</si>
  <si>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</si>
  <si>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</si>
  <si>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</si>
  <si>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</si>
  <si>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</si>
  <si>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</si>
  <si>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</si>
  <si>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</si>
  <si>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</si>
  <si>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</si>
  <si>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</si>
  <si>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</si>
  <si>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</si>
  <si>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</si>
  <si>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</si>
  <si>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</si>
  <si>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</si>
  <si>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</si>
  <si>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</si>
  <si>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</si>
  <si>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</si>
  <si>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</si>
  <si>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</si>
  <si>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</si>
  <si>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</si>
  <si>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</si>
  <si>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</si>
  <si>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</si>
  <si>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</si>
  <si>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</si>
  <si>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</si>
  <si>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</si>
  <si>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</si>
  <si>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</si>
  <si>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</si>
  <si>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</si>
  <si>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</si>
  <si>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</si>
  <si>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</si>
  <si>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</si>
  <si>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</si>
  <si>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</si>
  <si>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</si>
  <si>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</si>
  <si>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</si>
  <si>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</si>
  <si>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</si>
  <si>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</si>
  <si>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</si>
  <si>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</si>
  <si>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</si>
  <si>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</si>
  <si>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</si>
  <si>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</si>
  <si>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</si>
  <si>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</si>
  <si>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</si>
  <si>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</si>
  <si>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</si>
  <si>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</si>
  <si>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</si>
  <si>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</si>
  <si>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</si>
  <si>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</si>
  <si>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</si>
  <si>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</si>
  <si>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</si>
  <si>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</si>
  <si>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</si>
  <si>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</si>
  <si>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</si>
  <si>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</si>
  <si>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</si>
  <si>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</si>
  <si>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</si>
  <si>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</si>
  <si>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</si>
  <si>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</si>
  <si>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</si>
  <si>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</si>
  <si>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</si>
  <si>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</si>
  <si>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</si>
  <si>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</si>
  <si>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</si>
  <si>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</si>
  <si>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</si>
  <si>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</si>
  <si>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</si>
  <si>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</si>
  <si>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</si>
  <si>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</si>
  <si>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</si>
  <si>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</si>
  <si>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</si>
  <si>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</si>
  <si>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</si>
  <si>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</si>
  <si>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</si>
  <si>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</si>
  <si>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</si>
  <si>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</si>
  <si>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</si>
  <si>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</si>
  <si>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</si>
  <si>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</si>
  <si>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</si>
  <si>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</si>
  <si>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</si>
  <si>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</si>
  <si>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</si>
  <si>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</si>
  <si>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</si>
  <si>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</si>
  <si>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</si>
  <si>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</si>
  <si>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</si>
  <si>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</si>
  <si>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</si>
  <si>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</si>
  <si>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</si>
  <si>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</si>
  <si>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</si>
  <si>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</si>
  <si>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</si>
  <si>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</si>
  <si>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</si>
  <si>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</si>
  <si>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</si>
  <si>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</si>
  <si>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</si>
  <si>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</si>
  <si>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</si>
  <si>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</si>
  <si>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</si>
  <si>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</si>
  <si>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</si>
  <si>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</si>
  <si>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</si>
  <si>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</si>
  <si>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</si>
  <si>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</si>
  <si>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</si>
  <si>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</si>
  <si>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</si>
  <si>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</si>
  <si>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</si>
  <si>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</si>
  <si>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</si>
  <si>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</si>
  <si>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</si>
  <si>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</si>
  <si>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</si>
  <si>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</si>
  <si>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</si>
  <si>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</si>
  <si>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</si>
  <si>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</si>
  <si>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</si>
  <si>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</si>
  <si>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</si>
  <si>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</si>
  <si>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</si>
  <si>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</si>
  <si>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</si>
  <si>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</si>
  <si>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</si>
  <si>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</si>
  <si>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</si>
  <si>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</si>
  <si>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</si>
  <si>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</si>
  <si>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</si>
  <si>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</si>
  <si>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</si>
  <si>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</si>
  <si>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</si>
  <si>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</si>
  <si>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</si>
  <si>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</si>
  <si>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</si>
  <si>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</si>
  <si>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</si>
  <si>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</si>
  <si>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</si>
  <si>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</si>
  <si>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</si>
  <si>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</si>
  <si>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</si>
  <si>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</si>
  <si>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</si>
  <si>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</si>
  <si>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</si>
  <si>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</si>
  <si>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</si>
  <si>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</si>
  <si>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</si>
  <si>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</si>
  <si>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</si>
  <si>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</si>
  <si>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</si>
  <si>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</si>
  <si>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</si>
  <si>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</si>
  <si>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</si>
  <si>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</si>
  <si>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</si>
  <si>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</si>
  <si>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</si>
  <si>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</si>
  <si>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</si>
  <si>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</si>
  <si>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</si>
  <si>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</si>
  <si>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</si>
  <si>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</si>
  <si>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</si>
  <si>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</si>
  <si>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</si>
  <si>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</si>
  <si>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</si>
  <si>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</si>
  <si>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</si>
  <si>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</si>
  <si>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</si>
  <si>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</si>
  <si>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</si>
  <si>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</si>
  <si>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</si>
  <si>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</si>
  <si>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</si>
  <si>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</si>
  <si>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</si>
  <si>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</si>
  <si>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</si>
  <si>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</si>
  <si>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</si>
  <si>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</si>
  <si>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</si>
  <si>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</si>
  <si>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</si>
  <si>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</si>
  <si>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</si>
  <si>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</si>
  <si>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</si>
  <si>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</si>
  <si>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</si>
  <si>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</si>
  <si>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</si>
  <si>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</si>
  <si>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</si>
  <si>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</si>
  <si>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</si>
  <si>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</si>
  <si>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</si>
  <si>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</si>
  <si>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</si>
  <si>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</si>
  <si>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</si>
  <si>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</si>
  <si>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</si>
  <si>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</si>
  <si>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</si>
  <si>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</si>
  <si>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</si>
  <si>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</si>
  <si>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</si>
  <si>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</si>
  <si>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</si>
  <si>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</si>
  <si>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</si>
  <si>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</si>
  <si>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</si>
  <si>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</si>
  <si>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</si>
  <si>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</si>
  <si>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</si>
  <si>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</si>
  <si>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</si>
  <si>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</si>
  <si>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</si>
  <si>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</si>
  <si>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</si>
  <si>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</si>
  <si>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</si>
  <si>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</si>
  <si>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</si>
  <si>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</si>
  <si>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</si>
  <si>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</si>
  <si>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</si>
  <si>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</si>
  <si>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</si>
  <si>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</si>
  <si>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</si>
  <si>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</si>
  <si>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</si>
  <si>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</si>
  <si>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</si>
  <si>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</si>
  <si>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</si>
  <si>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</si>
  <si>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</si>
  <si>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</si>
  <si>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</si>
  <si>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</si>
  <si>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</si>
  <si>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</si>
  <si>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</si>
  <si>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</si>
  <si>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</si>
  <si>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</si>
  <si>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</si>
  <si>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</si>
  <si>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</si>
  <si>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</si>
  <si>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</si>
  <si>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</si>
  <si>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</si>
  <si>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</si>
  <si>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</si>
  <si>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</si>
  <si>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</si>
  <si>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</si>
  <si>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</si>
  <si>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</si>
  <si>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</si>
  <si>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</si>
  <si>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</si>
  <si>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</si>
  <si>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</si>
  <si>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</si>
  <si>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</si>
  <si>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</si>
  <si>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</si>
  <si>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</si>
  <si>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</si>
  <si>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</si>
  <si>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</si>
  <si>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</si>
  <si>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</si>
  <si>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</si>
  <si>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</si>
  <si>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</si>
  <si>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</si>
  <si>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</si>
  <si>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</si>
  <si>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</si>
  <si>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</si>
  <si>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</si>
  <si>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</si>
  <si>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</si>
  <si>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</si>
  <si>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</si>
  <si>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</si>
  <si>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</si>
  <si>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</si>
  <si>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</si>
  <si>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</si>
  <si>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</si>
  <si>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</si>
  <si>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</si>
  <si>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</si>
  <si>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</si>
  <si>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</si>
  <si>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</si>
  <si>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</si>
  <si>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</si>
  <si>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</si>
  <si>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</si>
  <si>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</si>
  <si>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</si>
  <si>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</si>
  <si>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</si>
  <si>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</si>
  <si>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</si>
  <si>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</si>
  <si>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</si>
  <si>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</si>
  <si>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</si>
  <si>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</si>
  <si>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</si>
  <si>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</si>
  <si>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</si>
  <si>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</si>
  <si>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</si>
  <si>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</si>
  <si>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</si>
  <si>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</si>
  <si>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</si>
  <si>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</si>
  <si>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</si>
  <si>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</si>
  <si>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</si>
  <si>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</si>
  <si>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</si>
  <si>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</si>
  <si>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</si>
  <si>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</si>
  <si>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</si>
  <si>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</si>
  <si>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</si>
  <si>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</si>
  <si>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</si>
  <si>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</si>
  <si>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</si>
  <si>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</si>
  <si>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</si>
  <si>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</si>
  <si>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</si>
  <si>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</si>
  <si>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</si>
  <si>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</si>
  <si>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</si>
  <si>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</si>
  <si>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</si>
  <si>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</si>
  <si>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</si>
  <si>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</si>
  <si>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</si>
  <si>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</si>
  <si>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</si>
  <si>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</si>
  <si>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</si>
  <si>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</si>
  <si>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</si>
  <si>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</si>
  <si>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</si>
  <si>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</si>
  <si>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</si>
  <si>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</si>
  <si>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</si>
  <si>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</si>
  <si>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</si>
  <si>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</si>
  <si>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</si>
  <si>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</si>
  <si>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</si>
  <si>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</si>
  <si>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</si>
  <si>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</si>
  <si>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</si>
  <si>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</si>
  <si>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</si>
  <si>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</si>
  <si>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</si>
  <si>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</si>
  <si>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</si>
  <si>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</si>
  <si>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</si>
  <si>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</si>
  <si>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</si>
  <si>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</si>
  <si>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</si>
  <si>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</si>
  <si>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</si>
  <si>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</si>
  <si>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</si>
  <si>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</si>
  <si>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</si>
  <si>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</si>
  <si>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</si>
  <si>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</si>
  <si>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</si>
  <si>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</si>
  <si>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</si>
  <si>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</si>
  <si>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</si>
  <si>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</si>
  <si>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</si>
  <si>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</si>
  <si>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</si>
  <si>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</si>
  <si>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</si>
  <si>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</si>
  <si>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</si>
  <si>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</si>
  <si>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</si>
  <si>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</si>
  <si>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</si>
  <si>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</si>
  <si>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</si>
  <si>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</si>
  <si>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</si>
  <si>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</si>
  <si>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</si>
  <si>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</si>
  <si>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</si>
  <si>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</si>
  <si>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</si>
  <si>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</si>
  <si>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</si>
  <si>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</si>
  <si>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</si>
  <si>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</si>
  <si>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</si>
  <si>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</si>
  <si>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</si>
  <si>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</si>
  <si>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</si>
  <si>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</si>
  <si>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</si>
  <si>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</si>
  <si>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</si>
  <si>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</si>
  <si>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</si>
  <si>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</si>
  <si>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</si>
  <si>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</si>
  <si>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</si>
  <si>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</si>
  <si>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</si>
  <si>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</si>
  <si>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</si>
  <si>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</si>
  <si>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</si>
  <si>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</si>
  <si>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</si>
  <si>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</si>
  <si>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</si>
  <si>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</si>
  <si>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</si>
  <si>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</si>
  <si>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</si>
  <si>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</si>
  <si>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</si>
  <si>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</si>
  <si>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</si>
  <si>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</si>
  <si>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</si>
  <si>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</si>
  <si>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</si>
  <si>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</si>
  <si>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</si>
  <si>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</si>
  <si>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</si>
  <si>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</si>
  <si>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</si>
  <si>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</si>
  <si>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</si>
  <si>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</si>
  <si>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</si>
  <si>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</si>
  <si>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</si>
  <si>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</si>
  <si>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</si>
  <si>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</si>
  <si>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</si>
  <si>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</si>
  <si>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</si>
  <si>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</si>
  <si>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</si>
  <si>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</si>
  <si>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</si>
  <si>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</si>
  <si>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</si>
  <si>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</si>
  <si>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</si>
  <si>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</si>
  <si>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</si>
  <si>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</si>
  <si>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</si>
  <si>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</si>
  <si>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</si>
  <si>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</si>
  <si>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</si>
  <si>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</si>
  <si>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</si>
  <si>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</si>
  <si>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</si>
  <si>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</si>
  <si>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</si>
  <si>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</si>
  <si>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</si>
  <si>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</si>
  <si>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</si>
  <si>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</si>
  <si>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</si>
  <si>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</si>
  <si>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</si>
  <si>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</si>
  <si>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</si>
  <si>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</si>
  <si>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</si>
  <si>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</si>
  <si>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</si>
  <si>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</si>
  <si>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</si>
  <si>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</si>
  <si>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</si>
  <si>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</si>
  <si>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</si>
  <si>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</si>
  <si>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</si>
  <si>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</si>
  <si>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</si>
  <si>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</si>
  <si>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</si>
  <si>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</si>
  <si>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</si>
  <si>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</si>
  <si>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</si>
  <si>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</si>
  <si>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</si>
  <si>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</si>
  <si>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</si>
  <si>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</si>
  <si>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</si>
  <si>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</si>
  <si>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</si>
  <si>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</si>
  <si>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</si>
  <si>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</si>
  <si>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</si>
  <si>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</si>
  <si>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</si>
  <si>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</si>
  <si>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</si>
  <si>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</si>
  <si>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</si>
  <si>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</si>
  <si>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</si>
  <si>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</si>
  <si>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</si>
  <si>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</si>
  <si>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</si>
  <si>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</si>
  <si>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</si>
  <si>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</si>
  <si>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</si>
  <si>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</si>
  <si>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</si>
  <si>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</si>
  <si>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</si>
  <si>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</si>
  <si>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</si>
  <si>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</si>
  <si>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</si>
  <si>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</si>
  <si>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</si>
  <si>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</si>
  <si>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</si>
  <si>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</si>
  <si>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</si>
  <si>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</si>
  <si>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</si>
  <si>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</si>
  <si>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</si>
  <si>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</si>
  <si>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</si>
  <si>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</si>
  <si>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</si>
  <si>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</si>
  <si>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</si>
  <si>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</si>
  <si>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</si>
  <si>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</si>
  <si>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</si>
  <si>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</si>
  <si>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</si>
  <si>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</si>
  <si>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</si>
  <si>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</si>
  <si>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</si>
  <si>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</si>
  <si>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</si>
  <si>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</si>
  <si>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</si>
  <si>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</si>
  <si>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</si>
  <si>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</si>
  <si>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</si>
  <si>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</si>
  <si>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</si>
  <si>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</si>
  <si>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</si>
  <si>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</si>
  <si>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</si>
  <si>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</si>
  <si>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</si>
  <si>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</si>
  <si>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</si>
  <si>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</si>
  <si>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</si>
  <si>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</si>
  <si>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</si>
  <si>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</si>
  <si>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</si>
  <si>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</si>
  <si>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</si>
  <si>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</si>
  <si>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</si>
  <si>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</si>
  <si>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</si>
  <si>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</si>
  <si>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</si>
  <si>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</si>
  <si>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</si>
  <si>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</si>
  <si>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</si>
  <si>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</si>
  <si>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</si>
  <si>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</si>
  <si>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</si>
  <si>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</si>
  <si>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</si>
  <si>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</si>
  <si>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</si>
  <si>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</si>
  <si>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</si>
  <si>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</si>
  <si>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</si>
  <si>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</si>
  <si>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</si>
  <si>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</si>
  <si>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</si>
  <si>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</si>
  <si>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</si>
  <si>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</si>
  <si>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</si>
  <si>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</si>
  <si>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</si>
  <si>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</si>
  <si>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</si>
  <si>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</si>
  <si>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</si>
  <si>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</si>
  <si>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</si>
  <si>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</si>
  <si>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</si>
  <si>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</si>
  <si>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</si>
  <si>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</si>
  <si>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</si>
  <si>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</si>
  <si>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</si>
  <si>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</si>
  <si>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</si>
  <si>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</si>
  <si>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</si>
  <si>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</si>
  <si>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</si>
  <si>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</si>
  <si>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</si>
  <si>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</si>
  <si>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</si>
  <si>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</si>
  <si>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</si>
  <si>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</si>
  <si>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</si>
  <si>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</si>
  <si>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</si>
  <si>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</si>
  <si>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</si>
  <si>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</si>
  <si>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</si>
  <si>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</si>
  <si>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</si>
  <si>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</si>
  <si>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</si>
  <si>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</si>
  <si>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</si>
  <si>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</si>
  <si>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</si>
  <si>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</si>
  <si>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</si>
  <si>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</si>
  <si>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</si>
  <si>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</si>
  <si>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</si>
  <si>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</si>
  <si>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</si>
  <si>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</si>
  <si>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</si>
  <si>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</si>
  <si>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</si>
  <si>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</si>
  <si>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</si>
  <si>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</si>
  <si>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</si>
  <si>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</si>
  <si>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</si>
  <si>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</si>
  <si>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</si>
  <si>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</si>
  <si>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</si>
  <si>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</si>
  <si>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</si>
  <si>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</si>
  <si>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</si>
  <si>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</si>
  <si>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</si>
  <si>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</si>
  <si>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</si>
  <si>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</si>
  <si>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</si>
  <si>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</si>
  <si>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</si>
  <si>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</si>
  <si>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</si>
  <si>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</si>
  <si>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</si>
  <si>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</si>
  <si>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</si>
  <si>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</si>
  <si>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</si>
  <si>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</si>
  <si>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</si>
  <si>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</si>
  <si>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</si>
  <si>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</si>
  <si>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</si>
  <si>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</si>
  <si>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</si>
  <si>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</si>
  <si>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</si>
  <si>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</si>
  <si>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</si>
  <si>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</si>
  <si>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</si>
  <si>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</si>
  <si>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</si>
  <si>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</si>
  <si>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</si>
  <si>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</si>
  <si>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</si>
  <si>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</si>
  <si>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</si>
  <si>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</si>
  <si>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</si>
  <si>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</si>
  <si>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</si>
  <si>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</si>
  <si>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</si>
  <si>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</si>
  <si>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</si>
  <si>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</si>
  <si>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</si>
  <si>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</si>
  <si>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</si>
  <si>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</si>
  <si>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</si>
  <si>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</si>
  <si>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</si>
  <si>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</si>
  <si>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</si>
  <si>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</si>
  <si>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</si>
  <si>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</si>
  <si>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</si>
  <si>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</si>
  <si>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</si>
  <si>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</si>
  <si>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</si>
  <si>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</si>
  <si>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</si>
  <si>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</si>
  <si>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</si>
  <si>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</si>
  <si>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</si>
  <si>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</si>
  <si>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</si>
  <si>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</si>
  <si>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</si>
  <si>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</si>
  <si>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</si>
  <si>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</si>
  <si>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</si>
  <si>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</si>
  <si>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</si>
  <si>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</si>
  <si>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</si>
  <si>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</si>
  <si>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</si>
  <si>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</si>
  <si>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</si>
  <si>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</si>
  <si>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</si>
  <si>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</si>
  <si>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</si>
  <si>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</si>
  <si>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</si>
  <si>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</si>
  <si>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</si>
  <si>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</si>
  <si>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</si>
  <si>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</si>
  <si>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</si>
  <si>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</si>
  <si>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</si>
  <si>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</si>
  <si>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</si>
  <si>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</si>
  <si>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</si>
  <si>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</si>
  <si>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</si>
  <si>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</si>
  <si>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</si>
  <si>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</si>
  <si>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</si>
  <si>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</si>
  <si>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</si>
  <si>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</si>
  <si>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</si>
  <si>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</si>
  <si>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</si>
  <si>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</si>
  <si>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</si>
  <si>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</si>
  <si>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</si>
  <si>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</si>
  <si>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</si>
  <si>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</si>
  <si>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</si>
  <si>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</si>
  <si>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</si>
  <si>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</si>
  <si>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</si>
  <si>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</si>
  <si>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</si>
  <si>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</si>
  <si>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</si>
  <si>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</si>
  <si>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</si>
  <si>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</si>
  <si>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</si>
  <si>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</si>
  <si>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</si>
  <si>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</si>
  <si>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</si>
  <si>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</si>
  <si>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</si>
  <si>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</si>
  <si>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</si>
  <si>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</si>
  <si>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</si>
  <si>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</si>
  <si>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</si>
  <si>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</si>
  <si>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</si>
  <si>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</si>
  <si>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</si>
  <si>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</si>
  <si>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</si>
  <si>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</si>
  <si>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</si>
  <si>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</si>
  <si>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</si>
  <si>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</si>
  <si>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</si>
  <si>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</si>
  <si>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</si>
  <si>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</si>
  <si>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</si>
  <si>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</si>
  <si>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</si>
  <si>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</si>
  <si>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</si>
  <si>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</si>
  <si>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</si>
  <si>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</si>
  <si>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</si>
  <si>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</si>
  <si>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</si>
  <si>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</si>
  <si>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</si>
  <si>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</si>
  <si>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</si>
  <si>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</si>
  <si>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</si>
  <si>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</si>
  <si>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</si>
  <si>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</si>
  <si>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</si>
  <si>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</si>
  <si>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</si>
  <si>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</si>
  <si>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</si>
  <si>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</si>
  <si>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</si>
  <si>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</si>
  <si>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</si>
  <si>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</si>
  <si>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</si>
  <si>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</si>
  <si>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</si>
  <si>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</si>
  <si>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</si>
  <si>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</si>
  <si>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</si>
  <si>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</si>
  <si>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</si>
  <si>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</si>
  <si>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</si>
  <si>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</si>
  <si>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</si>
  <si>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</si>
  <si>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</si>
  <si>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</si>
  <si>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</si>
  <si>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</si>
  <si>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</si>
  <si>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</si>
  <si>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</si>
  <si>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</si>
  <si>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</si>
  <si>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</si>
  <si>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</si>
  <si>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</si>
  <si>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</si>
  <si>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</si>
  <si>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</si>
  <si>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</si>
  <si>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</si>
  <si>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</si>
  <si>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</si>
  <si>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</si>
  <si>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</si>
  <si>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</si>
  <si>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</si>
  <si>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</si>
  <si>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</si>
  <si>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</si>
  <si>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</si>
  <si>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</si>
  <si>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</si>
  <si>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</si>
  <si>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</si>
  <si>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</si>
  <si>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</si>
  <si>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</si>
  <si>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</si>
  <si>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</si>
  <si>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</si>
  <si>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</si>
  <si>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</si>
  <si>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</si>
  <si>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</si>
  <si>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</si>
  <si>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</si>
  <si>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</si>
  <si>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</si>
  <si>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</si>
  <si>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</si>
  <si>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</si>
  <si>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</si>
  <si>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</si>
  <si>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</si>
  <si>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</si>
  <si>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</si>
  <si>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</si>
  <si>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</si>
  <si>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</si>
  <si>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</si>
  <si>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</si>
  <si>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</si>
  <si>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</si>
  <si>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</si>
  <si>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</si>
  <si>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</si>
  <si>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</si>
  <si>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</si>
  <si>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</si>
  <si>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</si>
  <si>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</si>
  <si>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</si>
  <si>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</si>
  <si>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</si>
  <si>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</si>
  <si>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</si>
  <si>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</si>
  <si>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</si>
  <si>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</si>
  <si>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</si>
  <si>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</si>
  <si>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</si>
  <si>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</si>
  <si>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</si>
  <si>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</si>
  <si>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</si>
  <si>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</si>
  <si>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</si>
  <si>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</si>
  <si>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</si>
  <si>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</si>
  <si>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</si>
  <si>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</si>
  <si>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</si>
  <si>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</si>
  <si>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</si>
  <si>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</si>
  <si>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</si>
  <si>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</si>
  <si>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</si>
  <si>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</si>
  <si>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</si>
  <si>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</si>
  <si>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</si>
  <si>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</si>
  <si>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</si>
  <si>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</si>
  <si>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</si>
  <si>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</si>
  <si>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</si>
  <si>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</si>
  <si>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</si>
  <si>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</si>
  <si>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</si>
  <si>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</si>
  <si>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</si>
  <si>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</si>
  <si>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</si>
  <si>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</si>
  <si>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</si>
  <si>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</si>
  <si>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</si>
  <si>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</si>
  <si>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</si>
  <si>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</si>
  <si>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</si>
  <si>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</si>
  <si>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</si>
  <si>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</si>
  <si>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</si>
  <si>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</si>
  <si>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</si>
  <si>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</si>
  <si>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</si>
  <si>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</si>
  <si>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</si>
  <si>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</si>
  <si>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</si>
  <si>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</si>
  <si>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</si>
  <si>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</si>
  <si>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</si>
  <si>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</si>
  <si>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</si>
  <si>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</si>
  <si>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</si>
  <si>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</si>
  <si>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</si>
  <si>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</si>
  <si>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</si>
  <si>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</si>
  <si>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</si>
  <si>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</si>
  <si>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</si>
  <si>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</si>
  <si>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</si>
  <si>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</si>
  <si>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</si>
  <si>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</si>
  <si>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</si>
  <si>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</si>
  <si>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</si>
  <si>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</si>
  <si>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</si>
  <si>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</si>
  <si>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</si>
  <si>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</si>
  <si>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</si>
  <si>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</si>
  <si>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</si>
  <si>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</si>
  <si>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</si>
  <si>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</si>
  <si>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</si>
  <si>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</si>
  <si>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</si>
  <si>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</si>
  <si>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</si>
  <si>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</si>
  <si>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</si>
  <si>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</si>
  <si>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</si>
  <si>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</si>
  <si>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</si>
  <si>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</si>
  <si>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</si>
  <si>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</si>
  <si>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</si>
  <si>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</si>
  <si>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</si>
  <si>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</si>
  <si>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</si>
  <si>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</si>
  <si>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</si>
  <si>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</si>
  <si>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</si>
  <si>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</si>
  <si>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</si>
  <si>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</si>
  <si>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</si>
  <si>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</si>
  <si>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</si>
  <si>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</si>
  <si>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</si>
  <si>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</si>
  <si>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</si>
  <si>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</si>
  <si>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</si>
  <si>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</si>
  <si>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</si>
  <si>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</si>
  <si>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</si>
  <si>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</si>
  <si>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</si>
  <si>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</si>
  <si>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</si>
  <si>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</si>
  <si>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</si>
  <si>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</si>
  <si>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</si>
  <si>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</si>
  <si>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</si>
  <si>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</si>
  <si>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</si>
  <si>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</si>
  <si>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</si>
  <si>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</si>
  <si>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</si>
  <si>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</si>
  <si>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</si>
  <si>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</si>
  <si>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</si>
  <si>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</si>
  <si>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</si>
  <si>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</si>
  <si>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</si>
  <si>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</si>
  <si>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</si>
  <si>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</si>
  <si>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</si>
  <si>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</si>
  <si>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</si>
  <si>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</si>
  <si>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</si>
  <si>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</si>
  <si>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</si>
  <si>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</si>
  <si>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</si>
  <si>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</si>
  <si>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</si>
  <si>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</si>
  <si>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</si>
  <si>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</si>
  <si>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</si>
  <si>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</si>
  <si>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</si>
  <si>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</si>
  <si>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</si>
  <si>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</si>
  <si>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</si>
  <si>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</si>
  <si>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</si>
  <si>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</si>
  <si>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</si>
  <si>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</si>
  <si>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</si>
  <si>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</si>
  <si>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</si>
  <si>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</si>
  <si>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</si>
  <si>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</si>
  <si>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</si>
  <si>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</si>
  <si>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</si>
  <si>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</si>
  <si>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</si>
  <si>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</si>
  <si>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</si>
  <si>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</si>
  <si>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</si>
  <si>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</si>
  <si>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</si>
  <si>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</si>
  <si>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</si>
  <si>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</si>
  <si>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</si>
  <si>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</si>
  <si>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</si>
  <si>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</si>
  <si>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</si>
  <si>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</si>
  <si>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</si>
  <si>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</si>
  <si>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</si>
  <si>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</si>
  <si>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</si>
  <si>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</si>
  <si>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</si>
  <si>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</si>
  <si>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</si>
  <si>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</si>
  <si>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</si>
  <si>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</si>
  <si>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</si>
  <si>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</si>
  <si>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</si>
  <si>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</si>
  <si>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</si>
  <si>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</si>
  <si>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</si>
  <si>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</si>
  <si>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</si>
  <si>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</si>
  <si>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</si>
  <si>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</si>
  <si>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</si>
  <si>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</si>
  <si>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</si>
  <si>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</si>
  <si>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</si>
  <si>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</si>
  <si>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</si>
  <si>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</si>
  <si>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</si>
  <si>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</si>
  <si>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</si>
  <si>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</si>
  <si>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</si>
  <si>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</si>
  <si>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</si>
  <si>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</si>
  <si>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</si>
  <si>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</si>
  <si>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</si>
  <si>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</si>
  <si>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</si>
  <si>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</si>
  <si>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</si>
  <si>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</si>
  <si>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</si>
  <si>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</si>
  <si>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</si>
  <si>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</si>
  <si>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</si>
  <si>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</si>
  <si>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</si>
  <si>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</si>
  <si>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</si>
  <si>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</si>
  <si>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</si>
  <si>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</si>
  <si>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</si>
  <si>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</si>
  <si>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</si>
  <si>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</si>
  <si>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</si>
  <si>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</si>
  <si>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</si>
  <si>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</si>
  <si>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</si>
  <si>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</si>
  <si>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</si>
  <si>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</si>
  <si>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</si>
  <si>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</si>
  <si>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</si>
  <si>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</si>
  <si>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</si>
  <si>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</si>
  <si>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</si>
  <si>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</si>
  <si>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</si>
  <si>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</si>
  <si>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</si>
  <si>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</si>
  <si>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</si>
  <si>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</si>
  <si>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</si>
  <si>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</si>
  <si>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</si>
  <si>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</si>
  <si>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</si>
  <si>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</si>
  <si>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</si>
  <si>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</si>
  <si>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</si>
  <si>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</si>
  <si>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</si>
  <si>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</si>
  <si>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</si>
  <si>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</si>
  <si>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</si>
  <si>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</si>
  <si>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</si>
  <si>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</si>
  <si>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</si>
  <si>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</si>
  <si>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</si>
  <si>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</si>
  <si>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</si>
  <si>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</si>
  <si>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</si>
  <si>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</si>
  <si>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</si>
  <si>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</si>
  <si>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</si>
  <si>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</si>
  <si>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</si>
  <si>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</si>
  <si>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</si>
  <si>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</si>
  <si>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</si>
  <si>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</si>
  <si>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</si>
  <si>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</si>
  <si>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</si>
  <si>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</si>
  <si>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</si>
  <si>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</si>
  <si>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</si>
  <si>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</si>
  <si>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</si>
  <si>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</si>
  <si>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</si>
  <si>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</si>
  <si>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</si>
  <si>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</si>
  <si>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</si>
  <si>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</si>
  <si>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</si>
  <si>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</si>
  <si>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</si>
  <si>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</si>
  <si>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</si>
  <si>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</si>
  <si>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</si>
  <si>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</si>
  <si>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</si>
  <si>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</si>
  <si>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</si>
  <si>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</si>
  <si>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</si>
  <si>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</si>
  <si>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</si>
  <si>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</si>
  <si>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</si>
  <si>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</si>
  <si>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</si>
  <si>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</si>
  <si>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</si>
  <si>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</si>
  <si>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</si>
  <si>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</si>
  <si>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</si>
  <si>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</si>
  <si>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</si>
  <si>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</si>
  <si>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</si>
  <si>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</si>
  <si>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</si>
  <si>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</si>
  <si>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</si>
  <si>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</si>
  <si>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</si>
  <si>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</si>
  <si>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</si>
  <si>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</si>
  <si>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</si>
  <si>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</si>
  <si>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</si>
  <si>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</si>
  <si>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</si>
  <si>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</si>
  <si>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</si>
  <si>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</si>
  <si>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</si>
  <si>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</si>
  <si>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</si>
  <si>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</si>
  <si>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</si>
  <si>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</si>
  <si>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</si>
  <si>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</si>
  <si>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</si>
  <si>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</si>
  <si>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</si>
  <si>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</si>
  <si>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</si>
  <si>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</si>
  <si>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</si>
  <si>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</si>
  <si>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</si>
  <si>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</si>
  <si>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</si>
  <si>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</si>
  <si>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</si>
  <si>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</si>
  <si>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</si>
  <si>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</si>
  <si>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</si>
  <si>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</si>
  <si>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</si>
  <si>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</si>
  <si>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</si>
  <si>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</si>
  <si>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</si>
  <si>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</si>
  <si>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</si>
  <si>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</si>
  <si>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</si>
  <si>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</si>
  <si>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</si>
  <si>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</si>
  <si>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</si>
  <si>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</si>
  <si>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</si>
  <si>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</si>
  <si>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</si>
  <si>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</si>
  <si>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</si>
  <si>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</si>
  <si>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</si>
  <si>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</si>
  <si>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</si>
  <si>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</si>
  <si>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</si>
  <si>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</si>
  <si>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</si>
  <si>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</si>
  <si>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</si>
  <si>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</si>
  <si>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</si>
  <si>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</si>
  <si>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</si>
  <si>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</si>
  <si>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</si>
  <si>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</si>
  <si>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</si>
  <si>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</si>
  <si>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</si>
  <si>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</si>
  <si>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</si>
  <si>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</si>
  <si>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</si>
  <si>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</si>
  <si>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</si>
  <si>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</si>
  <si>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</si>
  <si>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</si>
  <si>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</si>
  <si>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</si>
  <si>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</si>
  <si>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</si>
  <si>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</si>
  <si>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</si>
  <si>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</si>
  <si>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</si>
  <si>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</si>
  <si>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</si>
  <si>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</si>
  <si>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</si>
  <si>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</si>
  <si>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</si>
  <si>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</si>
  <si>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</si>
  <si>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</si>
  <si>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</si>
  <si>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</si>
  <si>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</si>
  <si>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</si>
  <si>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</si>
  <si>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</si>
  <si>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</si>
  <si>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</si>
  <si>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</si>
  <si>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</si>
  <si>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</si>
  <si>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</si>
  <si>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</si>
  <si>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</si>
  <si>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</si>
  <si>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</si>
  <si>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</si>
  <si>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</si>
  <si>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</si>
  <si>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</si>
  <si>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</si>
  <si>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</si>
  <si>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</si>
  <si>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</si>
  <si>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</si>
  <si>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</si>
  <si>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</si>
  <si>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</si>
  <si>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</si>
  <si>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</si>
  <si>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</si>
  <si>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</si>
  <si>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</si>
  <si>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</si>
  <si>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</si>
  <si>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</si>
  <si>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</si>
  <si>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</si>
  <si>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</si>
  <si>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</si>
  <si>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</si>
  <si>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</si>
  <si>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</si>
  <si>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</si>
  <si>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</si>
  <si>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</si>
  <si>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</si>
  <si>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</si>
  <si>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</si>
  <si>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</si>
  <si>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</si>
  <si>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</si>
  <si>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</si>
  <si>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</si>
  <si>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</si>
  <si>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</si>
  <si>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</si>
  <si>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</si>
  <si>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</si>
  <si>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</si>
  <si>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</si>
  <si>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</si>
  <si>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</si>
  <si>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</si>
  <si>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</si>
  <si>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</si>
  <si>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</si>
  <si>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</si>
  <si>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</si>
  <si>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</si>
  <si>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</si>
  <si>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</si>
  <si>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</si>
  <si>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</si>
  <si>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</si>
  <si>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</si>
  <si>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</si>
  <si>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</si>
  <si>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</si>
  <si>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</si>
  <si>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</si>
  <si>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</si>
  <si>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</si>
  <si>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</si>
  <si>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</si>
  <si>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</si>
  <si>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</si>
  <si>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</si>
  <si>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</si>
  <si>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</si>
  <si>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</si>
  <si>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</si>
  <si>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</si>
  <si>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</si>
  <si>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</si>
  <si>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</si>
  <si>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</si>
  <si>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</si>
  <si>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</si>
  <si>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</si>
  <si>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</si>
  <si>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</si>
  <si>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</si>
  <si>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</si>
  <si>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</si>
  <si>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</si>
  <si>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</si>
  <si>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</si>
  <si>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</si>
  <si>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</si>
  <si>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</si>
  <si>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</si>
  <si>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</si>
  <si>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</si>
  <si>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</si>
  <si>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</si>
  <si>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</si>
  <si>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</si>
  <si>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</si>
  <si>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</si>
  <si>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</si>
  <si>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</si>
  <si>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</si>
  <si>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</si>
  <si>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</si>
  <si>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</si>
  <si>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</si>
  <si>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</si>
  <si>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</si>
  <si>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</si>
  <si>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</si>
  <si>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</si>
  <si>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</si>
  <si>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</si>
  <si>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</si>
  <si>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</si>
  <si>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</si>
  <si>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</si>
  <si>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</si>
  <si>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</si>
  <si>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</si>
  <si>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</si>
  <si>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</si>
  <si>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</si>
  <si>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</si>
  <si>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</si>
  <si>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</si>
  <si>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</si>
  <si>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</si>
  <si>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</si>
  <si>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</si>
  <si>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</si>
  <si>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</si>
  <si>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</si>
  <si>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</si>
  <si>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</si>
  <si>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</si>
  <si>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</si>
  <si>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</si>
  <si>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</si>
  <si>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</si>
  <si>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</si>
  <si>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</si>
  <si>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</si>
  <si>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</si>
  <si>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</si>
  <si>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</si>
  <si>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</si>
  <si>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</si>
  <si>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</si>
  <si>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</si>
  <si>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</si>
  <si>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</si>
  <si>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</si>
  <si>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</si>
  <si>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</si>
  <si>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</si>
  <si>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</si>
  <si>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</si>
  <si>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</si>
  <si>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</si>
  <si>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</si>
  <si>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</si>
  <si>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</si>
  <si>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</si>
  <si>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</si>
  <si>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</si>
  <si>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</si>
  <si>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</si>
  <si>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</si>
  <si>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</si>
  <si>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</si>
  <si>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</si>
  <si>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</si>
  <si>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</si>
  <si>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</si>
  <si>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</si>
  <si>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</si>
  <si>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</si>
  <si>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</si>
  <si>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</si>
  <si>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</si>
  <si>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</si>
  <si>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</si>
  <si>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</si>
  <si>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</si>
  <si>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</si>
  <si>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</si>
  <si>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</si>
  <si>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</si>
  <si>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</si>
  <si>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</si>
  <si>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</si>
  <si>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</si>
  <si>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</si>
  <si>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</si>
  <si>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</si>
  <si>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</si>
  <si>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</si>
  <si>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</si>
  <si>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</si>
  <si>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</si>
  <si>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</si>
  <si>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</si>
  <si>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</si>
  <si>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</si>
  <si>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</si>
  <si>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</si>
  <si>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</si>
  <si>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</si>
  <si>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</si>
  <si>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</si>
  <si>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</si>
  <si>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</si>
  <si>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</si>
  <si>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</si>
  <si>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</si>
  <si>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</si>
  <si>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</si>
  <si>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</si>
  <si>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</si>
  <si>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</si>
  <si>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</si>
  <si>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</si>
  <si>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</si>
  <si>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</si>
  <si>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</si>
  <si>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</si>
  <si>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</si>
  <si>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</si>
  <si>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</si>
  <si>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</si>
  <si>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</si>
  <si>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</si>
  <si>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</si>
  <si>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</si>
  <si>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</si>
  <si>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</si>
  <si>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</si>
  <si>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</si>
  <si>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</si>
  <si>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</si>
  <si>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</si>
  <si>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</si>
  <si>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</si>
  <si>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</si>
  <si>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</si>
  <si>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</si>
  <si>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</si>
  <si>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</si>
  <si>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</si>
  <si>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</si>
  <si>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</si>
  <si>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</si>
  <si>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</si>
  <si>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</si>
  <si>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</si>
  <si>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</si>
  <si>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</si>
  <si>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</si>
  <si>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</si>
  <si>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</si>
  <si>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</si>
  <si>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</si>
  <si>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</si>
  <si>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</si>
  <si>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</si>
  <si>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</si>
  <si>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</si>
  <si>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</si>
  <si>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</si>
  <si>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</si>
  <si>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</si>
  <si>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</si>
  <si>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</si>
  <si>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</si>
  <si>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</si>
  <si>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</si>
  <si>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</si>
  <si>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</si>
  <si>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</si>
  <si>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</si>
  <si>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</si>
  <si>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</si>
  <si>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</si>
  <si>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</si>
  <si>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</si>
  <si>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</si>
  <si>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</si>
  <si>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</si>
  <si>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</si>
  <si>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</si>
  <si>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</si>
  <si>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</si>
  <si>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</si>
  <si>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</si>
  <si>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</si>
  <si>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</si>
  <si>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</si>
  <si>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</si>
  <si>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</si>
  <si>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</si>
  <si>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</si>
  <si>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</si>
  <si>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</si>
  <si>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</si>
  <si>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</si>
  <si>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</si>
  <si>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</si>
  <si>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</si>
  <si>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</si>
  <si>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</si>
  <si>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</si>
  <si>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</si>
  <si>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</si>
  <si>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</si>
  <si>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</si>
  <si>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</si>
  <si>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</si>
  <si>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</si>
  <si>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</si>
  <si>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</si>
  <si>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</si>
  <si>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</si>
  <si>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</si>
  <si>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</si>
  <si>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</si>
  <si>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</si>
  <si>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</si>
  <si>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</si>
  <si>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</si>
  <si>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</si>
  <si>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</si>
  <si>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</si>
  <si>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</si>
  <si>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</si>
  <si>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</si>
  <si>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</si>
  <si>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</si>
  <si>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</si>
  <si>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</si>
  <si>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</si>
  <si>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</si>
  <si>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</si>
  <si>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</si>
  <si>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</si>
  <si>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</si>
  <si>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</si>
  <si>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</si>
  <si>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</si>
  <si>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</si>
  <si>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</si>
  <si>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</si>
  <si>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</si>
  <si>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</si>
  <si>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</si>
  <si>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</si>
  <si>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</si>
  <si>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</si>
  <si>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</si>
  <si>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</si>
  <si>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</si>
  <si>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</si>
  <si>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</si>
  <si>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</si>
  <si>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</si>
  <si>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</si>
  <si>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</si>
  <si>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</si>
  <si>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</si>
  <si>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</si>
  <si>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</si>
  <si>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</si>
  <si>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</si>
  <si>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</si>
  <si>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</si>
  <si>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</si>
  <si>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</si>
  <si>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</si>
  <si>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</si>
  <si>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</si>
  <si>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</si>
  <si>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</si>
  <si>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</si>
  <si>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</si>
  <si>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</si>
  <si>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</si>
  <si>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</si>
  <si>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</si>
  <si>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</si>
  <si>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</si>
  <si>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</si>
  <si>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</si>
  <si>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</si>
  <si>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</si>
  <si>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</si>
  <si>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</si>
  <si>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</si>
  <si>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</si>
  <si>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</si>
  <si>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</si>
  <si>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</si>
  <si>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</si>
  <si>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</si>
  <si>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</si>
  <si>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</si>
  <si>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</si>
  <si>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</si>
  <si>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</si>
  <si>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</si>
  <si>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</si>
  <si>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</si>
  <si>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</si>
  <si>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</si>
  <si>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</si>
  <si>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</si>
  <si>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</si>
  <si>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</si>
  <si>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</si>
  <si>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</si>
  <si>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</si>
  <si>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</si>
  <si>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</si>
  <si>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</si>
  <si>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</si>
  <si>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</si>
  <si>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</si>
  <si>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</si>
  <si>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</si>
  <si>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</si>
  <si>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</si>
  <si>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</si>
  <si>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</si>
  <si>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</si>
  <si>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</si>
  <si>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</si>
  <si>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</si>
  <si>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</si>
  <si>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</si>
  <si>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</si>
  <si>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</si>
  <si>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</si>
  <si>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</si>
  <si>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</si>
  <si>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</si>
  <si>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</si>
  <si>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</si>
  <si>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</si>
  <si>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</si>
  <si>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</si>
  <si>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</si>
  <si>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</si>
  <si>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</si>
  <si>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</si>
  <si>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</si>
  <si>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</si>
  <si>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</si>
  <si>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</si>
  <si>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</si>
  <si>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</si>
  <si>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</si>
  <si>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</si>
  <si>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</si>
  <si>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</si>
  <si>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</si>
  <si>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</si>
  <si>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</si>
  <si>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</si>
  <si>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</si>
  <si>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</si>
  <si>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</si>
  <si>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</si>
  <si>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</si>
  <si>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</si>
  <si>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</si>
  <si>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</si>
  <si>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</si>
  <si>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</si>
  <si>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</si>
  <si>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</si>
  <si>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</si>
  <si>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</si>
  <si>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</si>
  <si>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</si>
  <si>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</si>
  <si>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</si>
  <si>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</si>
  <si>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</si>
  <si>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</si>
  <si>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</si>
  <si>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</si>
  <si>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</si>
  <si>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</si>
  <si>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</si>
  <si>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</si>
  <si>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</si>
  <si>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</si>
  <si>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</si>
  <si>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</si>
  <si>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</si>
  <si>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</si>
  <si>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</si>
  <si>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</si>
  <si>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</si>
  <si>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</si>
  <si>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</si>
  <si>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</si>
  <si>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</si>
  <si>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</si>
  <si>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</si>
  <si>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</si>
  <si>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</si>
  <si>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</si>
  <si>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</si>
  <si>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</si>
  <si>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</si>
  <si>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</si>
  <si>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</si>
  <si>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</si>
  <si>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</si>
  <si>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</si>
  <si>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</si>
  <si>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</si>
  <si>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</si>
  <si>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</si>
  <si>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</si>
  <si>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</si>
  <si>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</si>
  <si>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</si>
  <si>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</si>
  <si>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</si>
  <si>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</si>
  <si>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</si>
  <si>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</si>
  <si>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</si>
  <si>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</si>
  <si>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</si>
  <si>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</si>
  <si>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</si>
  <si>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</si>
  <si>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</si>
  <si>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</si>
  <si>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</si>
  <si>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</si>
  <si>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</si>
  <si>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</si>
  <si>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</si>
  <si>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</si>
  <si>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</si>
  <si>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</si>
  <si>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</si>
  <si>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</si>
  <si>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</si>
  <si>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</si>
  <si>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</si>
  <si>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</si>
  <si>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</si>
  <si>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</si>
  <si>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</si>
  <si>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</si>
  <si>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</si>
  <si>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</si>
  <si>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</si>
  <si>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</si>
  <si>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</si>
  <si>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</si>
  <si>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</si>
  <si>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</si>
  <si>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</si>
  <si>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</si>
  <si>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</si>
  <si>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</si>
  <si>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</si>
  <si>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</si>
  <si>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</si>
  <si>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</si>
  <si>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</si>
  <si>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</si>
  <si>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</si>
  <si>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</si>
  <si>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</si>
  <si>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</si>
  <si>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</si>
  <si>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</si>
  <si>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</si>
  <si>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</si>
  <si>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</si>
  <si>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</si>
  <si>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</si>
  <si>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</si>
  <si>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</si>
  <si>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</si>
  <si>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</si>
  <si>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</si>
  <si>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</si>
  <si>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</si>
  <si>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</si>
  <si>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</si>
  <si>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</si>
  <si>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</si>
  <si>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</si>
  <si>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</si>
  <si>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</si>
  <si>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</si>
  <si>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</si>
  <si>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</si>
  <si>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</si>
  <si>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</si>
  <si>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</si>
  <si>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</si>
  <si>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</si>
  <si>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</si>
  <si>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</si>
  <si>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</si>
  <si>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</si>
  <si>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</si>
  <si>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</si>
  <si>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</si>
  <si>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</si>
  <si>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</si>
  <si>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</si>
  <si>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</si>
  <si>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</si>
  <si>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</si>
  <si>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</si>
  <si>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</si>
  <si>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</si>
  <si>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</si>
  <si>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</si>
  <si>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</si>
  <si>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</si>
  <si>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</si>
  <si>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</si>
  <si>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</si>
  <si>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</si>
  <si>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</si>
  <si>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</si>
  <si>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</si>
  <si>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</si>
  <si>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</si>
  <si>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</si>
  <si>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</si>
  <si>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</si>
  <si>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</si>
  <si>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</si>
  <si>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</si>
  <si>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</si>
  <si>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</si>
  <si>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</si>
  <si>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</si>
  <si>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</si>
  <si>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</si>
  <si>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</si>
  <si>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</si>
  <si>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</si>
  <si>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</si>
  <si>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</si>
  <si>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</si>
  <si>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</si>
  <si>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</si>
  <si>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</si>
  <si>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</si>
  <si>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</si>
  <si>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</si>
  <si>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</si>
  <si>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</si>
  <si>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</si>
  <si>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</si>
  <si>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</si>
  <si>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</si>
  <si>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</si>
  <si>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</si>
  <si>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</si>
  <si>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</si>
  <si>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</si>
  <si>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</si>
  <si>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</si>
  <si>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</si>
  <si>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</si>
  <si>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</si>
  <si>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</si>
  <si>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</si>
  <si>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</si>
  <si>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</si>
  <si>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</si>
  <si>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</si>
  <si>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</si>
  <si>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</si>
  <si>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</si>
  <si>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</si>
  <si>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</si>
  <si>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</si>
  <si>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</si>
  <si>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</si>
  <si>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</si>
  <si>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</si>
  <si>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</si>
  <si>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</si>
  <si>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</si>
  <si>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</si>
  <si>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</si>
  <si>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</si>
  <si>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</si>
  <si>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</si>
  <si>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</si>
  <si>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</si>
  <si>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</si>
  <si>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</si>
  <si>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</si>
  <si>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</si>
  <si>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</si>
  <si>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</si>
  <si>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</si>
  <si>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</si>
  <si>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</si>
  <si>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</si>
  <si>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</si>
  <si>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</si>
  <si>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</si>
  <si>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</si>
  <si>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</si>
  <si>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</si>
  <si>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</si>
  <si>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</si>
  <si>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</si>
  <si>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</si>
  <si>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</si>
  <si>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</si>
  <si>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</si>
  <si>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</si>
  <si>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</si>
  <si>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</si>
  <si>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</si>
  <si>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</si>
  <si>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</si>
  <si>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</si>
  <si>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</si>
  <si>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</si>
  <si>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</si>
  <si>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</si>
  <si>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</si>
  <si>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</si>
  <si>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</si>
  <si>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</si>
  <si>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</si>
  <si>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</si>
  <si>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</si>
  <si>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</si>
  <si>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</si>
  <si>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</si>
  <si>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</si>
  <si>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</si>
  <si>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</si>
  <si>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</si>
  <si>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</si>
  <si>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</si>
  <si>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</si>
  <si>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</si>
  <si>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</si>
  <si>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</si>
  <si>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</si>
  <si>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</si>
  <si>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</si>
  <si>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</si>
  <si>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</si>
  <si>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</si>
  <si>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</si>
  <si>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</si>
  <si>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</si>
  <si>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</si>
  <si>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</si>
  <si>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</si>
  <si>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</si>
  <si>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</si>
  <si>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</si>
  <si>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</si>
  <si>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</si>
  <si>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</si>
  <si>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</si>
  <si>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</si>
  <si>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</si>
  <si>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</si>
  <si>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</si>
  <si>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</si>
  <si>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</si>
  <si>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</si>
  <si>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</si>
  <si>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</si>
  <si>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</si>
  <si>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</si>
  <si>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</si>
  <si>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</si>
  <si>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</si>
  <si>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</si>
  <si>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</si>
  <si>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</si>
  <si>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</si>
  <si>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</si>
  <si>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</si>
  <si>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</si>
  <si>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</si>
  <si>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</si>
  <si>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</si>
  <si>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</si>
  <si>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</si>
  <si>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</si>
  <si>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</si>
  <si>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</si>
  <si>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</si>
  <si>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</si>
  <si>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</si>
  <si>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</si>
  <si>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</si>
  <si>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</si>
  <si>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</si>
  <si>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</si>
  <si>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</si>
  <si>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</si>
  <si>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</si>
  <si>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</si>
  <si>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</si>
  <si>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</si>
  <si>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</si>
  <si>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</si>
  <si>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</si>
  <si>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</si>
  <si>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</si>
  <si>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</si>
  <si>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</si>
  <si>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</si>
  <si>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</si>
  <si>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</si>
  <si>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</si>
  <si>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</si>
  <si>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</si>
  <si>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</si>
  <si>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</si>
  <si>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</si>
  <si>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</si>
  <si>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</si>
  <si>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</si>
  <si>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</si>
  <si>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</si>
  <si>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</si>
  <si>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</si>
  <si>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</si>
  <si>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</si>
  <si>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</si>
  <si>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</si>
  <si>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</si>
  <si>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</si>
  <si>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</si>
  <si>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</si>
  <si>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</si>
  <si>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</si>
  <si>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</si>
  <si>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</si>
  <si>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</si>
  <si>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</si>
  <si>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</si>
  <si>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</si>
  <si>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</si>
  <si>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</si>
  <si>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</si>
  <si>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</si>
  <si>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</si>
  <si>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</si>
  <si>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</si>
  <si>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</si>
  <si>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</si>
  <si>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</si>
  <si>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</si>
  <si>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</si>
  <si>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</si>
  <si>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</si>
  <si>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</si>
  <si>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</si>
  <si>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</si>
  <si>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</si>
  <si>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</si>
  <si>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</si>
  <si>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</si>
  <si>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</si>
  <si>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</si>
  <si>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</si>
  <si>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</si>
  <si>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</si>
  <si>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</si>
  <si>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</si>
  <si>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</si>
  <si>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</si>
  <si>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</si>
  <si>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</si>
  <si>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</si>
  <si>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</si>
  <si>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</si>
  <si>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</si>
  <si>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</si>
  <si>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</si>
  <si>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</si>
  <si>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</si>
  <si>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</si>
  <si>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</si>
  <si>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</si>
  <si>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</si>
  <si>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</si>
  <si>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</si>
  <si>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</si>
  <si>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</si>
  <si>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</si>
  <si>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</si>
  <si>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</si>
  <si>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</si>
  <si>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</si>
  <si>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</si>
  <si>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</si>
  <si>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</si>
  <si>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</si>
  <si>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</si>
  <si>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</si>
  <si>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</si>
  <si>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</si>
  <si>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</si>
  <si>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</si>
  <si>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</si>
  <si>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</si>
  <si>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</si>
  <si>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</si>
  <si>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</si>
  <si>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</si>
  <si>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</si>
  <si>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</si>
  <si>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</si>
  <si>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</si>
  <si>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</si>
  <si>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</si>
  <si>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</si>
  <si>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</si>
  <si>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</si>
  <si>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</si>
  <si>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</si>
  <si>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</si>
  <si>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</si>
  <si>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</si>
  <si>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</si>
  <si>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</si>
  <si>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</si>
  <si>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</si>
  <si>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</si>
  <si>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</si>
  <si>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</si>
  <si>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</si>
  <si>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</si>
  <si>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</si>
  <si>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</si>
  <si>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</si>
  <si>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</si>
  <si>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</si>
  <si>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</si>
  <si>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</si>
  <si>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</si>
  <si>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</si>
  <si>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</si>
  <si>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</si>
  <si>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</si>
  <si>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</si>
  <si>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</si>
  <si>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</si>
  <si>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</si>
  <si>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</si>
  <si>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</si>
  <si>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</si>
  <si>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</si>
  <si>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</si>
  <si>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</si>
  <si>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</si>
  <si>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</si>
  <si>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</si>
  <si>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</si>
  <si>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</si>
  <si>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</si>
  <si>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</si>
  <si>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</si>
  <si>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</si>
  <si>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</si>
  <si>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</si>
  <si>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</si>
  <si>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</si>
  <si>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</si>
  <si>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</si>
  <si>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</si>
  <si>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</si>
  <si>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</si>
  <si>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</si>
  <si>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</si>
  <si>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</si>
  <si>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</si>
  <si>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</si>
  <si>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</si>
  <si>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</si>
  <si>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</si>
  <si>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</si>
  <si>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</si>
  <si>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</si>
  <si>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</si>
  <si>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</si>
  <si>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</si>
  <si>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</si>
  <si>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</si>
  <si>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</si>
  <si>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</si>
  <si>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</si>
  <si>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</si>
  <si>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</si>
  <si>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</si>
  <si>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</si>
  <si>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</si>
  <si>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</si>
  <si>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</si>
  <si>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</si>
  <si>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</si>
  <si>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</si>
  <si>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</si>
  <si>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</si>
  <si>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</si>
  <si>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</si>
  <si>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</si>
  <si>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</si>
  <si>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</si>
  <si>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</si>
  <si>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</si>
  <si>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</si>
  <si>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</si>
  <si>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</si>
  <si>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</si>
  <si>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</si>
  <si>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</si>
  <si>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</si>
  <si>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</si>
  <si>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</si>
  <si>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</si>
  <si>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</si>
  <si>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</si>
  <si>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</si>
  <si>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</si>
  <si>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</si>
  <si>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</si>
  <si>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</si>
  <si>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</si>
  <si>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</si>
  <si>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</si>
  <si>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</si>
  <si>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</si>
  <si>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</si>
  <si>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</si>
  <si>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</si>
  <si>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</si>
  <si>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</si>
  <si>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</si>
  <si>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</si>
  <si>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</si>
  <si>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</si>
  <si>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</si>
  <si>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</si>
  <si>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</si>
  <si>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</si>
  <si>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</si>
  <si>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</si>
  <si>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</si>
  <si>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</si>
  <si>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</si>
  <si>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</si>
  <si>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</si>
  <si>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</si>
  <si>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</si>
  <si>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</si>
  <si>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</si>
  <si>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</si>
  <si>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</si>
  <si>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</si>
  <si>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</si>
  <si>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</si>
  <si>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</si>
  <si>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</si>
  <si>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</si>
  <si>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</si>
  <si>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</si>
  <si>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</si>
  <si>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</si>
  <si>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</si>
  <si>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</si>
  <si>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</si>
  <si>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</si>
  <si>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</si>
  <si>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</si>
  <si>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</si>
  <si>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</si>
  <si>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</si>
  <si>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</si>
  <si>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</si>
  <si>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</si>
  <si>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</si>
  <si>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</si>
  <si>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</si>
  <si>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</si>
  <si>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</si>
  <si>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</si>
  <si>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</si>
  <si>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</si>
  <si>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</si>
  <si>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</si>
  <si>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</si>
  <si>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</si>
  <si>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</si>
  <si>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</si>
  <si>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</si>
  <si>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</si>
  <si>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</si>
  <si>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</si>
  <si>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</si>
  <si>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</si>
  <si>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</si>
  <si>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</si>
  <si>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</si>
  <si>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</si>
  <si>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</si>
  <si>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</si>
  <si>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</si>
  <si>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</si>
  <si>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</si>
  <si>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</si>
  <si>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</si>
  <si>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</si>
  <si>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</si>
  <si>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</si>
  <si>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</si>
  <si>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</si>
  <si>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</si>
  <si>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</si>
  <si>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</si>
  <si>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</si>
  <si>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</si>
  <si>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</si>
  <si>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</si>
  <si>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</si>
  <si>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</si>
  <si>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</si>
  <si>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</si>
  <si>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</si>
  <si>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</si>
  <si>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</si>
  <si>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</si>
  <si>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</si>
  <si>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</si>
  <si>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</si>
  <si>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</si>
  <si>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</si>
  <si>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</si>
  <si>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</si>
  <si>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</si>
  <si>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</si>
  <si>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</si>
  <si>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</si>
  <si>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</si>
  <si>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</si>
  <si>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</si>
  <si>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</si>
  <si>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</si>
  <si>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</si>
  <si>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</si>
  <si>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</si>
  <si>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</si>
  <si>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</si>
  <si>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</si>
  <si>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</si>
  <si>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</si>
  <si>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</si>
  <si>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</si>
  <si>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</si>
  <si>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</si>
  <si>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</si>
  <si>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</si>
  <si>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</si>
  <si>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</si>
  <si>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</si>
  <si>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</si>
  <si>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</si>
  <si>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</si>
  <si>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</si>
  <si>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</si>
  <si>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</si>
  <si>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</si>
  <si>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</si>
  <si>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</si>
  <si>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</si>
  <si>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</si>
  <si>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</si>
  <si>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</si>
  <si>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</si>
  <si>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</si>
  <si>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</si>
  <si>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</si>
  <si>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</si>
  <si>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</si>
  <si>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</si>
  <si>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</si>
  <si>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</si>
  <si>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</si>
  <si>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</si>
  <si>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</si>
  <si>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</si>
  <si>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</si>
  <si>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</si>
  <si>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</si>
  <si>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</si>
  <si>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</si>
  <si>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</si>
  <si>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</si>
  <si>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</si>
  <si>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</si>
  <si>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</si>
  <si>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</si>
  <si>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</si>
  <si>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</si>
  <si>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</si>
  <si>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</si>
  <si>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</si>
  <si>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</si>
  <si>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</si>
  <si>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</si>
  <si>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</si>
  <si>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</si>
  <si>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</si>
  <si>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</si>
  <si>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</si>
  <si>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</si>
  <si>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</si>
  <si>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</si>
  <si>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</si>
  <si>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</si>
  <si>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</si>
  <si>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</si>
  <si>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</si>
  <si>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</si>
  <si>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</si>
  <si>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</si>
  <si>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</si>
  <si>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</si>
  <si>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</si>
  <si>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</si>
  <si>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</si>
  <si>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</si>
  <si>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</si>
  <si>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</si>
  <si>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</si>
  <si>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</si>
  <si>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</si>
  <si>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</si>
  <si>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</si>
  <si>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</si>
  <si>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</si>
  <si>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</si>
  <si>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</si>
  <si>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</si>
  <si>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</si>
  <si>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</si>
  <si>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</si>
  <si>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</si>
  <si>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</si>
  <si>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</si>
  <si>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</si>
  <si>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</si>
  <si>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</si>
  <si>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</si>
  <si>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</si>
  <si>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</si>
  <si>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</si>
  <si>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</si>
  <si>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</si>
  <si>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</si>
  <si>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</si>
  <si>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</si>
  <si>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</si>
  <si>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</si>
  <si>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</si>
  <si>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</si>
  <si>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</si>
  <si>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</si>
  <si>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</si>
  <si>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</si>
  <si>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</si>
  <si>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</si>
  <si>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</si>
  <si>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</si>
  <si>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</si>
  <si>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</si>
  <si>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</si>
  <si>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</si>
  <si>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</si>
  <si>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</si>
  <si>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</si>
  <si>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</si>
  <si>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</si>
  <si>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</si>
  <si>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</si>
  <si>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</si>
  <si>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</si>
  <si>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</si>
  <si>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</si>
  <si>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</si>
  <si>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</si>
  <si>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</si>
  <si>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</si>
  <si>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</si>
  <si>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</si>
  <si>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</si>
  <si>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</si>
  <si>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</si>
  <si>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</si>
  <si>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</si>
  <si>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</si>
  <si>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</si>
  <si>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</si>
  <si>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</si>
  <si>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</si>
  <si>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</si>
  <si>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</si>
  <si>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</si>
  <si>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</si>
  <si>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</si>
  <si>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</si>
  <si>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</si>
  <si>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</si>
  <si>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</si>
  <si>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</si>
  <si>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</si>
  <si>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</si>
  <si>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</si>
  <si>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</si>
  <si>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</si>
  <si>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</si>
  <si>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</si>
  <si>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</si>
  <si>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</si>
  <si>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</si>
  <si>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</si>
  <si>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</si>
  <si>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</si>
  <si>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</si>
  <si>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</si>
  <si>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</si>
  <si>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</si>
  <si>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</si>
  <si>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</si>
  <si>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</si>
  <si>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</si>
  <si>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</si>
  <si>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</si>
  <si>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</si>
  <si>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</si>
  <si>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</si>
  <si>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</si>
  <si>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</si>
  <si>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</si>
  <si>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</si>
  <si>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</si>
  <si>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</si>
  <si>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</si>
  <si>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</si>
  <si>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</si>
  <si>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</si>
  <si>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</si>
  <si>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</si>
  <si>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</si>
  <si>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</si>
  <si>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</si>
  <si>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</si>
  <si>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</si>
  <si>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</si>
  <si>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</si>
  <si>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</si>
  <si>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</si>
  <si>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</si>
  <si>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</si>
  <si>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</si>
  <si>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</si>
  <si>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</si>
  <si>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</si>
  <si>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</si>
  <si>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</si>
  <si>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</si>
  <si>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</si>
  <si>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</si>
  <si>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</si>
  <si>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</si>
  <si>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</si>
  <si>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</si>
  <si>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</si>
  <si>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</si>
  <si>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</si>
  <si>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</si>
  <si>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</si>
  <si>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</si>
  <si>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</si>
  <si>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</si>
  <si>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</si>
  <si>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</si>
  <si>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</si>
  <si>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</si>
  <si>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</si>
  <si>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</si>
  <si>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</si>
  <si>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</si>
  <si>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</si>
  <si>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</si>
  <si>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</si>
  <si>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</si>
  <si>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</si>
  <si>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</si>
  <si>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</si>
  <si>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</si>
  <si>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</si>
  <si>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</si>
  <si>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</si>
  <si>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</si>
  <si>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</si>
  <si>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</si>
  <si>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</si>
  <si>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</si>
  <si>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</si>
  <si>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</si>
  <si>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</si>
  <si>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</si>
  <si>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</si>
  <si>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</si>
  <si>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</si>
  <si>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</si>
  <si>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</si>
  <si>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</si>
  <si>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</si>
  <si>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</si>
  <si>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</si>
  <si>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</si>
  <si>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</si>
  <si>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</si>
  <si>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</si>
  <si>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</si>
  <si>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</si>
  <si>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</si>
  <si>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</si>
  <si>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</si>
  <si>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</si>
  <si>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</si>
  <si>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</si>
  <si>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</si>
  <si>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</si>
  <si>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</si>
  <si>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</si>
  <si>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</si>
  <si>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</si>
  <si>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</si>
  <si>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</si>
  <si>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</si>
  <si>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</si>
  <si>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</si>
  <si>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</si>
  <si>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</si>
  <si>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</si>
  <si>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</si>
  <si>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</si>
  <si>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</si>
  <si>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</si>
  <si>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</si>
  <si>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</si>
  <si>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</si>
  <si>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</si>
  <si>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</si>
  <si>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</si>
  <si>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</si>
  <si>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</si>
  <si>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</si>
  <si>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</si>
  <si>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</si>
  <si>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</si>
  <si>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</si>
  <si>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</si>
  <si>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</si>
  <si>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</si>
  <si>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</si>
  <si>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</si>
  <si>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</si>
  <si>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</si>
  <si>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</si>
  <si>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</si>
  <si>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</si>
  <si>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</si>
  <si>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</si>
  <si>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</si>
  <si>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</si>
  <si>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</si>
  <si>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</si>
  <si>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</si>
  <si>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</si>
  <si>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</si>
  <si>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</si>
  <si>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</si>
  <si>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</si>
  <si>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</si>
  <si>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</si>
  <si>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</si>
  <si>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</si>
  <si>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</si>
  <si>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</si>
  <si>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</si>
  <si>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</si>
  <si>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</si>
  <si>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</si>
  <si>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</si>
  <si>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</si>
  <si>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</si>
  <si>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</si>
  <si>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</si>
  <si>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</si>
  <si>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</si>
  <si>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</si>
  <si>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</si>
  <si>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</si>
  <si>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</si>
  <si>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</si>
  <si>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</si>
  <si>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</si>
  <si>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</si>
  <si>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</si>
  <si>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</si>
  <si>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</si>
  <si>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</si>
  <si>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</si>
  <si>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</si>
  <si>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</si>
  <si>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</si>
  <si>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</si>
  <si>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</si>
  <si>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</si>
  <si>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</si>
  <si>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</si>
  <si>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</si>
  <si>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</si>
  <si>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</si>
  <si>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</si>
  <si>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</si>
  <si>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</si>
  <si>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</si>
  <si>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</si>
  <si>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</si>
  <si>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</si>
  <si>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</si>
  <si>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</si>
  <si>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</si>
  <si>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</si>
  <si>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</si>
  <si>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</si>
  <si>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</si>
  <si>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</si>
  <si>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</si>
  <si>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</si>
  <si>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</si>
  <si>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</si>
  <si>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</si>
  <si>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</si>
  <si>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</si>
  <si>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</si>
  <si>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</si>
  <si>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</si>
  <si>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</si>
  <si>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</si>
  <si>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</si>
  <si>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</si>
  <si>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</si>
  <si>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</si>
  <si>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</si>
  <si>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</si>
  <si>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</si>
  <si>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</si>
  <si>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</si>
  <si>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</si>
  <si>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</si>
  <si>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</si>
  <si>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</si>
  <si>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</si>
  <si>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</si>
  <si>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</si>
  <si>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</si>
  <si>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</si>
  <si>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</si>
  <si>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</si>
  <si>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</si>
  <si>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</si>
  <si>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</si>
  <si>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</si>
  <si>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</si>
  <si>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</si>
  <si>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</si>
  <si>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</si>
  <si>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</si>
  <si>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</si>
  <si>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</si>
  <si>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</si>
  <si>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</si>
  <si>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</si>
  <si>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</si>
  <si>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</si>
  <si>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</si>
  <si>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</si>
  <si>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</si>
  <si>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</si>
  <si>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</si>
  <si>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</si>
  <si>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</si>
  <si>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</si>
  <si>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</si>
  <si>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</si>
  <si>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</si>
  <si>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</si>
  <si>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</si>
  <si>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</si>
  <si>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</si>
  <si>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</si>
  <si>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</si>
  <si>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</si>
  <si>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</si>
  <si>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</si>
  <si>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</si>
  <si>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</si>
  <si>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</si>
  <si>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</si>
  <si>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</si>
  <si>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</si>
  <si>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</si>
  <si>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</si>
  <si>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</si>
  <si>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</si>
  <si>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</si>
  <si>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</si>
  <si>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</si>
  <si>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</si>
  <si>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</si>
  <si>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</si>
  <si>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</si>
  <si>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</si>
  <si>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</si>
  <si>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</si>
  <si>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</si>
  <si>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</si>
  <si>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</si>
  <si>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</si>
  <si>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</si>
  <si>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</si>
  <si>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</si>
  <si>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</si>
  <si>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</si>
  <si>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</si>
  <si>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</si>
  <si>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</si>
  <si>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</si>
  <si>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</si>
  <si>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</si>
  <si>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</si>
  <si>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</si>
  <si>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</si>
  <si>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</si>
  <si>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</si>
  <si>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</si>
  <si>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</si>
  <si>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</si>
  <si>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</si>
  <si>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</si>
  <si>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</si>
  <si>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</si>
  <si>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</si>
  <si>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</si>
  <si>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</si>
  <si>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</si>
  <si>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</si>
  <si>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</si>
  <si>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</si>
  <si>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</si>
  <si>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</si>
  <si>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</si>
  <si>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</si>
  <si>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</si>
  <si>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</si>
  <si>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</si>
  <si>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</si>
  <si>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</si>
  <si>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</si>
  <si>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</si>
  <si>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</si>
  <si>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</si>
  <si>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</si>
  <si>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</si>
  <si>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</si>
  <si>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</si>
  <si>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</si>
  <si>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</si>
  <si>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</si>
  <si>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</si>
  <si>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</si>
  <si>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</si>
  <si>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</si>
  <si>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</si>
  <si>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</si>
  <si>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</si>
  <si>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</si>
  <si>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</si>
  <si>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</si>
  <si>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</si>
  <si>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</si>
  <si>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</si>
  <si>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</si>
  <si>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</si>
  <si>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</si>
  <si>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</si>
  <si>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</si>
  <si>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</si>
  <si>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</si>
  <si>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</si>
  <si>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</si>
  <si>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</si>
  <si>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</si>
  <si>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</si>
  <si>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</si>
  <si>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</si>
  <si>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</si>
  <si>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</si>
  <si>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</si>
  <si>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</si>
  <si>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</si>
  <si>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</si>
  <si>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</si>
  <si>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</si>
  <si>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</si>
  <si>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</si>
  <si>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</si>
  <si>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</si>
  <si>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</si>
  <si>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</si>
  <si>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</si>
  <si>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</si>
  <si>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</si>
  <si>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</si>
  <si>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</si>
  <si>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</si>
  <si>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</si>
  <si>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</si>
  <si>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</si>
  <si>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</si>
  <si>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</si>
  <si>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</si>
  <si>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</si>
  <si>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</si>
  <si>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</si>
  <si>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</si>
  <si>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</si>
  <si>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</si>
  <si>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</si>
  <si>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</si>
  <si>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</si>
  <si>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</si>
  <si>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</si>
  <si>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</si>
  <si>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</si>
  <si>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</si>
  <si>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</si>
  <si>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</si>
  <si>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</si>
  <si>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</si>
  <si>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</si>
  <si>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</si>
  <si>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</si>
  <si>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</si>
  <si>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</si>
  <si>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</si>
  <si>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</si>
  <si>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</si>
  <si>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</si>
  <si>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</si>
  <si>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</si>
  <si>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</si>
  <si>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</si>
  <si>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</si>
  <si>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</si>
  <si>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</si>
  <si>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</si>
  <si>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</si>
  <si>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</si>
  <si>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</si>
  <si>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</si>
  <si>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</si>
  <si>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</si>
  <si>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</si>
  <si>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</si>
  <si>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</si>
  <si>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</si>
  <si>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</si>
  <si>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</si>
  <si>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</si>
  <si>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</si>
  <si>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</si>
  <si>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</si>
  <si>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</si>
  <si>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</si>
  <si>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</si>
  <si>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</si>
  <si>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</si>
  <si>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</si>
  <si>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</si>
  <si>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</si>
  <si>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</si>
  <si>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</si>
  <si>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</si>
  <si>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</si>
  <si>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</si>
  <si>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</si>
  <si>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</si>
  <si>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</si>
  <si>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</si>
  <si>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</si>
  <si>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</si>
  <si>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</si>
  <si>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</si>
  <si>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</si>
  <si>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</si>
  <si>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</si>
  <si>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</si>
  <si>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</si>
  <si>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</si>
  <si>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</si>
  <si>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</si>
  <si>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</si>
  <si>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</si>
  <si>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</si>
  <si>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</si>
  <si>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</si>
  <si>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</si>
  <si>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</si>
  <si>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</si>
  <si>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</si>
  <si>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</si>
  <si>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</si>
  <si>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</si>
  <si>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</si>
  <si>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</si>
  <si>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</si>
  <si>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</si>
  <si>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</si>
  <si>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</si>
  <si>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</si>
  <si>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</si>
  <si>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</si>
  <si>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</si>
  <si>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</si>
  <si>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</si>
  <si>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</si>
  <si>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</si>
  <si>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</si>
  <si>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</si>
  <si>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</si>
  <si>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</si>
  <si>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</si>
  <si>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</si>
  <si>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</si>
  <si>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</si>
  <si>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</si>
  <si>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</si>
  <si>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</si>
  <si>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</si>
  <si>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</si>
  <si>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</si>
  <si>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</si>
  <si>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</si>
  <si>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</si>
  <si>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</si>
  <si>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</si>
  <si>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</si>
  <si>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</si>
  <si>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</si>
  <si>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</si>
  <si>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</si>
  <si>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</si>
  <si>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</si>
  <si>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</si>
  <si>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</si>
  <si>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</si>
  <si>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</si>
  <si>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</si>
  <si>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</si>
  <si>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</si>
  <si>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</si>
  <si>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</si>
  <si>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</si>
  <si>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</si>
  <si>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</si>
  <si>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</si>
  <si>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</si>
  <si>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</si>
  <si>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</si>
  <si>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</si>
  <si>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</si>
  <si>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</si>
  <si>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</si>
  <si>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</si>
  <si>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</si>
  <si>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</si>
  <si>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</si>
  <si>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</si>
  <si>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</si>
  <si>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</si>
  <si>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</si>
  <si>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</si>
  <si>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</si>
  <si>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</si>
  <si>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</si>
  <si>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</si>
  <si>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</si>
  <si>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</si>
  <si>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</si>
  <si>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</si>
  <si>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</si>
  <si>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</si>
  <si>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</si>
  <si>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</si>
  <si>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</si>
  <si>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</si>
  <si>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</si>
  <si>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</si>
  <si>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</si>
  <si>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</si>
  <si>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</si>
  <si>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</si>
  <si>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</si>
  <si>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</si>
  <si>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</si>
  <si>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</si>
  <si>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</si>
  <si>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</si>
  <si>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</si>
  <si>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</si>
  <si>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</si>
  <si>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</si>
  <si>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</si>
  <si>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</si>
  <si>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</si>
  <si>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</si>
  <si>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</si>
  <si>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</si>
  <si>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</si>
  <si>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</si>
  <si>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</si>
  <si>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</si>
  <si>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</si>
  <si>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</si>
  <si>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</si>
  <si>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</si>
  <si>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</si>
  <si>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</si>
  <si>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</si>
  <si>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</si>
  <si>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</si>
  <si>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</si>
  <si>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</si>
  <si>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</si>
  <si>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</si>
  <si>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</si>
  <si>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</si>
  <si>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</si>
  <si>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</si>
  <si>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</si>
  <si>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</si>
  <si>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</si>
  <si>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</si>
  <si>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</si>
  <si>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</si>
  <si>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</si>
  <si>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</si>
  <si>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</si>
  <si>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</si>
  <si>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</si>
  <si>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</si>
  <si>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</si>
  <si>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</si>
  <si>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</si>
  <si>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</si>
  <si>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</si>
  <si>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</si>
  <si>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</si>
  <si>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</si>
  <si>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</si>
  <si>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</si>
  <si>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</si>
  <si>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</si>
  <si>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</si>
  <si>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</si>
  <si>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</si>
  <si>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</si>
  <si>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</si>
  <si>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</si>
  <si>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</si>
  <si>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</si>
  <si>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</si>
  <si>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</si>
  <si>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</si>
  <si>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</si>
  <si>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</si>
  <si>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</si>
  <si>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</si>
  <si>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</si>
  <si>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</si>
  <si>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</si>
  <si>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</si>
  <si>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</si>
  <si>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</si>
  <si>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</si>
  <si>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</si>
  <si>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</si>
  <si>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</si>
  <si>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</si>
  <si>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</si>
  <si>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</si>
  <si>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</si>
  <si>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</si>
  <si>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</si>
  <si>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</si>
  <si>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</si>
  <si>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</si>
  <si>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</si>
  <si>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</si>
  <si>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</si>
  <si>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</si>
  <si>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</si>
  <si>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</si>
  <si>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</si>
  <si>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</si>
  <si>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</si>
  <si>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</si>
  <si>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</si>
  <si>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</si>
  <si>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</si>
  <si>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</si>
  <si>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</si>
  <si>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</si>
  <si>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</si>
  <si>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</si>
  <si>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</si>
  <si>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</si>
  <si>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</si>
  <si>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</si>
  <si>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</si>
  <si>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</si>
  <si>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</si>
  <si>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</si>
  <si>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</si>
  <si>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</si>
  <si>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</si>
  <si>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</si>
  <si>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</si>
  <si>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</si>
  <si>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</si>
  <si>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</si>
  <si>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</si>
  <si>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</si>
  <si>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</si>
  <si>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</si>
  <si>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</si>
  <si>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</si>
  <si>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</si>
  <si>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</si>
  <si>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</si>
  <si>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</si>
  <si>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</si>
  <si>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</si>
  <si>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</si>
  <si>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</si>
  <si>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</si>
  <si>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</si>
  <si>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</si>
  <si>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</si>
  <si>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</si>
  <si>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</si>
  <si>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</si>
  <si>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</si>
  <si>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</si>
  <si>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</si>
  <si>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</si>
  <si>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</si>
  <si>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</si>
  <si>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</si>
  <si>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</si>
  <si>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</si>
  <si>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</si>
  <si>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</si>
  <si>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</si>
  <si>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</si>
  <si>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</si>
  <si>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</si>
  <si>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</si>
  <si>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</si>
  <si>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</si>
  <si>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</si>
  <si>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</si>
  <si>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</si>
  <si>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</si>
  <si>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</si>
  <si>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</si>
  <si>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</si>
  <si>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</si>
  <si>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</si>
  <si>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</si>
  <si>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</si>
  <si>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</si>
  <si>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</si>
  <si>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</si>
  <si>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</si>
  <si>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</si>
  <si>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</si>
  <si>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</si>
  <si>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</si>
  <si>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</si>
  <si>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</si>
  <si>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</si>
  <si>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</si>
  <si>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</si>
  <si>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</si>
  <si>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</si>
  <si>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</si>
  <si>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</si>
  <si>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</si>
  <si>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</si>
  <si>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</si>
  <si>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</si>
  <si>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</si>
  <si>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</si>
  <si>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</si>
  <si>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</si>
  <si>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</si>
  <si>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</si>
  <si>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</si>
  <si>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</si>
  <si>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</si>
  <si>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</si>
  <si>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</si>
  <si>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</si>
  <si>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</si>
  <si>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</si>
  <si>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</si>
  <si>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</si>
  <si>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</si>
  <si>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</si>
  <si>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</si>
  <si>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</si>
  <si>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</si>
  <si>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</si>
  <si>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</si>
  <si>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</si>
  <si>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</si>
  <si>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</si>
  <si>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</si>
  <si>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</si>
  <si>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</si>
  <si>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</si>
  <si>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</si>
  <si>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</si>
  <si>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</si>
  <si>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</si>
  <si>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</si>
  <si>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</si>
  <si>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</si>
  <si>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</si>
  <si>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</si>
  <si>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</si>
  <si>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</si>
  <si>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</si>
  <si>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</si>
  <si>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</si>
  <si>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</si>
  <si>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</si>
  <si>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</si>
  <si>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</si>
  <si>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</si>
  <si>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</si>
  <si>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</si>
  <si>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</si>
  <si>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</si>
  <si>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</si>
  <si>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</si>
  <si>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</si>
  <si>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</si>
  <si>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</si>
  <si>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</si>
  <si>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</si>
  <si>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</si>
  <si>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</si>
  <si>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</si>
  <si>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</si>
  <si>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</si>
  <si>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</si>
  <si>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</si>
  <si>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</si>
  <si>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</si>
  <si>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</si>
  <si>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</si>
  <si>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</si>
  <si>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</si>
  <si>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</si>
  <si>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</si>
  <si>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</si>
  <si>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</si>
  <si>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</si>
  <si>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</si>
  <si>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</si>
  <si>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</si>
  <si>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</si>
  <si>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</si>
  <si>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</si>
  <si>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</si>
  <si>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</si>
  <si>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</si>
  <si>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</si>
  <si>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</si>
  <si>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</si>
  <si>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</si>
  <si>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</si>
  <si>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</si>
  <si>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</si>
  <si>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</si>
  <si>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</si>
  <si>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</si>
  <si>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</si>
  <si>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</si>
  <si>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</si>
  <si>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</si>
  <si>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</si>
  <si>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</si>
  <si>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</si>
  <si>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</si>
  <si>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</si>
  <si>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</si>
  <si>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</si>
  <si>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</si>
  <si>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</si>
  <si>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</si>
  <si>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</si>
  <si>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</si>
  <si>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</si>
  <si>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</si>
  <si>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</si>
  <si>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</si>
  <si>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</si>
  <si>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</si>
  <si>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</si>
  <si>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</si>
  <si>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</si>
  <si>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</si>
  <si>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</si>
  <si>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</si>
  <si>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</si>
  <si>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</si>
  <si>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</si>
  <si>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</si>
  <si>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</si>
  <si>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</si>
  <si>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</si>
  <si>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</si>
  <si>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</si>
  <si>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</si>
  <si>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</si>
  <si>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</si>
  <si>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</si>
  <si>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</si>
  <si>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</si>
  <si>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</si>
  <si>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</si>
  <si>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</si>
  <si>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</si>
  <si>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</si>
  <si>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</si>
  <si>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</si>
  <si>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</si>
  <si>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</si>
  <si>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</si>
  <si>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</si>
  <si>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</si>
  <si>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</si>
  <si>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</si>
  <si>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</si>
  <si>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</si>
  <si>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</si>
  <si>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</si>
  <si>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</si>
  <si>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</si>
  <si>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</si>
  <si>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</si>
  <si>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</si>
  <si>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</si>
  <si>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</si>
  <si>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</si>
  <si>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</si>
  <si>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</si>
  <si>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</si>
  <si>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</si>
  <si>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</si>
  <si>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</si>
  <si>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</si>
  <si>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</si>
  <si>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</si>
  <si>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</si>
  <si>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</si>
  <si>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</si>
  <si>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</si>
  <si>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</si>
  <si>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</si>
  <si>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</si>
  <si>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</si>
  <si>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</si>
  <si>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</si>
  <si>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</si>
  <si>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</si>
  <si>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</si>
  <si>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</si>
  <si>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</si>
  <si>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</si>
  <si>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</si>
  <si>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</si>
  <si>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</si>
  <si>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</si>
  <si>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</si>
  <si>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</si>
  <si>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</si>
  <si>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</si>
  <si>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</si>
  <si>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</si>
  <si>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</si>
  <si>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</si>
  <si>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</si>
  <si>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</si>
  <si>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</si>
  <si>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</si>
  <si>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</si>
  <si>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</si>
  <si>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</si>
  <si>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</si>
  <si>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</si>
  <si>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</si>
  <si>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</si>
  <si>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</si>
  <si>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</si>
  <si>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</si>
  <si>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</si>
  <si>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</si>
  <si>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</si>
  <si>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</si>
  <si>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</si>
  <si>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</si>
  <si>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</si>
  <si>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</si>
  <si>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</si>
  <si>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</si>
  <si>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</si>
  <si>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</si>
  <si>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</si>
  <si>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</si>
  <si>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</si>
  <si>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</si>
  <si>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</si>
  <si>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</si>
  <si>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</si>
  <si>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</si>
  <si>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</si>
  <si>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</si>
  <si>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</si>
  <si>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</si>
  <si>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</si>
  <si>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</si>
  <si>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</si>
  <si>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</si>
  <si>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</si>
  <si>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</si>
  <si>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</si>
  <si>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</si>
  <si>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</si>
  <si>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</si>
  <si>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</si>
  <si>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</si>
  <si>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</si>
  <si>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</si>
  <si>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</si>
  <si>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</si>
  <si>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</si>
  <si>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</si>
  <si>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</si>
  <si>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</si>
  <si>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</si>
  <si>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</si>
  <si>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</si>
  <si>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</si>
  <si>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</si>
  <si>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</si>
  <si>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</si>
  <si>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</si>
  <si>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</si>
  <si>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</si>
  <si>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</si>
  <si>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</si>
  <si>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</si>
  <si>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</si>
  <si>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</si>
  <si>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</si>
  <si>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</si>
  <si>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</si>
  <si>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</si>
  <si>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</si>
  <si>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</si>
  <si>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</si>
  <si>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</si>
  <si>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</si>
  <si>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</si>
  <si>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</si>
  <si>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</si>
  <si>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</si>
  <si>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</si>
  <si>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</si>
  <si>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</si>
  <si>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</si>
  <si>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</si>
  <si>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</si>
  <si>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</si>
  <si>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</si>
  <si>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</si>
  <si>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</si>
  <si>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</si>
  <si>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</si>
  <si>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</si>
  <si>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</si>
  <si>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</si>
  <si>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</si>
  <si>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</si>
  <si>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</si>
  <si>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</si>
  <si>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</si>
  <si>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</si>
  <si>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</si>
  <si>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</si>
  <si>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</si>
  <si>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</si>
  <si>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</si>
  <si>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</si>
  <si>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</si>
  <si>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</si>
  <si>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</si>
  <si>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</si>
  <si>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</si>
  <si>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</si>
  <si>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</si>
  <si>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</si>
  <si>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</si>
  <si>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</si>
  <si>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</si>
  <si>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</si>
  <si>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</si>
  <si>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</si>
  <si>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</si>
  <si>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</si>
  <si>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</si>
  <si>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</si>
  <si>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</si>
  <si>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</si>
  <si>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</si>
  <si>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</si>
  <si>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</si>
  <si>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</si>
  <si>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</si>
  <si>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</si>
  <si>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</si>
  <si>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</si>
  <si>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</si>
  <si>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</si>
  <si>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</si>
  <si>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</si>
  <si>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</si>
  <si>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</si>
  <si>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</si>
  <si>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</si>
  <si>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</si>
  <si>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</si>
  <si>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</si>
  <si>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</si>
  <si>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</si>
  <si>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</si>
  <si>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</si>
  <si>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</si>
  <si>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</si>
  <si>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</si>
  <si>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</si>
  <si>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</si>
  <si>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</si>
  <si>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</si>
  <si>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</si>
  <si>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</si>
  <si>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</si>
  <si>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</si>
  <si>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</si>
  <si>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</si>
  <si>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</si>
  <si>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</si>
  <si>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</si>
  <si>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</si>
  <si>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</si>
  <si>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</si>
  <si>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</si>
  <si>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</si>
  <si>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</si>
  <si>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</si>
  <si>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</si>
  <si>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</si>
  <si>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</si>
  <si>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</si>
  <si>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</si>
  <si>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</si>
  <si>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</si>
  <si>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</si>
  <si>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</si>
  <si>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</si>
  <si>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</si>
  <si>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</si>
  <si>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</si>
  <si>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</si>
  <si>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</si>
  <si>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</si>
  <si>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</si>
  <si>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</si>
  <si>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</si>
  <si>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</si>
  <si>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</si>
  <si>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</si>
  <si>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</si>
  <si>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</si>
  <si>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</si>
  <si>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</si>
  <si>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</si>
  <si>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</si>
  <si>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</si>
  <si>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</si>
  <si>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</si>
  <si>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</si>
  <si>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</si>
  <si>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</si>
  <si>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</si>
  <si>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</si>
  <si>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</si>
  <si>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</si>
  <si>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</si>
  <si>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</si>
  <si>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</si>
  <si>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</si>
  <si>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</si>
  <si>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</si>
  <si>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</si>
  <si>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</si>
  <si>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</si>
  <si>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</si>
  <si>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</si>
  <si>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</si>
  <si>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</si>
  <si>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</si>
  <si>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</si>
  <si>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</si>
  <si>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</si>
  <si>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</si>
  <si>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</si>
  <si>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</si>
  <si>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</si>
  <si>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</si>
  <si>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</si>
  <si>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</si>
  <si>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</si>
  <si>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</si>
  <si>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</si>
  <si>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</si>
  <si>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</si>
  <si>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</si>
  <si>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</si>
  <si>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</si>
  <si>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</si>
  <si>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</si>
  <si>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</si>
  <si>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</si>
  <si>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</si>
  <si>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</si>
  <si>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</si>
  <si>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</si>
  <si>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</si>
  <si>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</si>
  <si>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</si>
  <si>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</si>
  <si>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</si>
  <si>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</si>
  <si>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</si>
  <si>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</si>
  <si>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</si>
  <si>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</si>
  <si>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</si>
  <si>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</si>
  <si>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</si>
  <si>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</si>
  <si>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</si>
  <si>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</si>
  <si>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</si>
  <si>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</si>
  <si>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</si>
  <si>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</si>
  <si>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</si>
  <si>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</si>
  <si>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</si>
  <si>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</si>
  <si>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</si>
  <si>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</si>
  <si>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</si>
  <si>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</si>
  <si>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</si>
  <si>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</si>
  <si>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</si>
  <si>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</si>
  <si>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</si>
  <si>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</si>
  <si>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</si>
  <si>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</si>
  <si>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</si>
  <si>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</si>
  <si>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</si>
  <si>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</si>
  <si>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</si>
  <si>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</si>
  <si>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</si>
  <si>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</si>
  <si>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</si>
  <si>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</si>
  <si>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</si>
  <si>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</si>
  <si>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</si>
  <si>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</si>
  <si>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</si>
  <si>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</si>
  <si>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</si>
  <si>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</si>
  <si>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</si>
  <si>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</si>
  <si>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</si>
  <si>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</si>
  <si>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</si>
  <si>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</si>
  <si>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</si>
  <si>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</si>
  <si>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</si>
  <si>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</si>
  <si>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</si>
  <si>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</si>
  <si>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</si>
  <si>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</si>
  <si>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</si>
  <si>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</si>
  <si>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</si>
  <si>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</si>
  <si>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</si>
  <si>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</si>
  <si>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</si>
  <si>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</si>
  <si>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</si>
  <si>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</si>
  <si>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</si>
  <si>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</si>
  <si>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</si>
  <si>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</si>
  <si>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</si>
  <si>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</si>
  <si>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</si>
  <si>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</si>
  <si>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</si>
  <si>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</si>
  <si>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</si>
  <si>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</si>
  <si>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</si>
  <si>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</si>
  <si>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</si>
  <si>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</si>
  <si>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</si>
  <si>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</si>
  <si>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</si>
  <si>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</si>
  <si>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</si>
  <si>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</si>
  <si>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</si>
  <si>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</si>
  <si>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</si>
  <si>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</si>
  <si>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</si>
  <si>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</si>
  <si>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</si>
  <si>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</si>
  <si>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</si>
  <si>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</si>
  <si>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</si>
  <si>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</si>
  <si>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</si>
  <si>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</si>
  <si>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</si>
  <si>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</si>
  <si>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</si>
  <si>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</si>
  <si>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</si>
  <si>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</si>
  <si>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</si>
  <si>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</si>
  <si>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</si>
  <si>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</si>
  <si>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</si>
  <si>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</si>
  <si>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</si>
  <si>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</si>
  <si>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</si>
  <si>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</si>
  <si>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</si>
  <si>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</si>
  <si>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</si>
  <si>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</si>
  <si>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</si>
  <si>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</si>
  <si>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</si>
  <si>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</si>
  <si>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</si>
  <si>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</si>
  <si>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</si>
  <si>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</si>
  <si>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</si>
  <si>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</si>
  <si>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</si>
  <si>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</si>
  <si>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</si>
  <si>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</si>
  <si>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</si>
  <si>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</si>
  <si>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</si>
  <si>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</si>
  <si>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</si>
  <si>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</si>
  <si>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</si>
  <si>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</si>
  <si>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</si>
  <si>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</si>
  <si>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</si>
  <si>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</si>
  <si>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</si>
  <si>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</si>
  <si>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</si>
  <si>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</si>
  <si>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</si>
  <si>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</si>
  <si>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</si>
  <si>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</si>
  <si>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</si>
  <si>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</si>
  <si>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</si>
  <si>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</si>
  <si>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</si>
  <si>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</si>
  <si>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</si>
  <si>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</si>
  <si>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</si>
  <si>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</si>
  <si>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</si>
  <si>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</si>
  <si>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</si>
  <si>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</si>
  <si>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</si>
  <si>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</si>
  <si>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</si>
  <si>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</si>
  <si>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</si>
  <si>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</si>
  <si>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</si>
  <si>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</si>
  <si>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</si>
  <si>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</si>
  <si>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</si>
  <si>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</si>
  <si>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</si>
  <si>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</si>
  <si>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</si>
  <si>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</si>
  <si>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</si>
  <si>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</si>
  <si>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</si>
  <si>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</si>
  <si>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</si>
  <si>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</si>
  <si>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</si>
  <si>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</si>
  <si>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</si>
  <si>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</si>
  <si>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</si>
  <si>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</si>
  <si>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</si>
  <si>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</si>
  <si>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</si>
  <si>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</si>
  <si>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</si>
  <si>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</si>
  <si>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</si>
  <si>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</si>
  <si>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</si>
  <si>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</si>
  <si>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</si>
  <si>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</si>
  <si>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</si>
  <si>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</si>
  <si>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</si>
  <si>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</si>
  <si>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</si>
  <si>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</si>
  <si>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</si>
  <si>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</si>
  <si>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</si>
  <si>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</si>
  <si>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</si>
  <si>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</si>
  <si>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</si>
  <si>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</si>
  <si>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</si>
  <si>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</si>
  <si>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</si>
  <si>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</si>
  <si>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</si>
  <si>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</si>
  <si>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</si>
  <si>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</si>
  <si>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</si>
  <si>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</si>
  <si>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</si>
  <si>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</si>
  <si>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</si>
  <si>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</si>
  <si>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</si>
  <si>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</si>
  <si>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</si>
  <si>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</si>
  <si>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</si>
  <si>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</si>
  <si>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</si>
  <si>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</si>
  <si>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</si>
  <si>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</si>
  <si>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</si>
  <si>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</si>
  <si>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</si>
  <si>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</si>
  <si>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</si>
  <si>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</si>
  <si>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</si>
  <si>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</si>
  <si>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</si>
  <si>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</si>
  <si>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</si>
  <si>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</si>
  <si>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</si>
  <si>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</si>
  <si>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</si>
  <si>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</si>
  <si>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</si>
  <si>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</si>
  <si>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</si>
  <si>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</si>
  <si>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</si>
  <si>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</si>
  <si>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</si>
  <si>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</si>
  <si>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</si>
  <si>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</si>
  <si>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</si>
  <si>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</si>
  <si>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</si>
  <si>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</si>
  <si>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</si>
  <si>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</si>
  <si>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</si>
  <si>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</si>
  <si>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</si>
  <si>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</si>
  <si>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</si>
  <si>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</si>
  <si>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</si>
  <si>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</si>
  <si>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</si>
  <si>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</si>
  <si>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</si>
  <si>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</si>
  <si>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</si>
  <si>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</si>
  <si>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</si>
  <si>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</si>
  <si>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</si>
  <si>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</si>
  <si>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</si>
  <si>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</si>
  <si>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</si>
  <si>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</si>
  <si>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</si>
  <si>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</si>
  <si>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</si>
  <si>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</si>
  <si>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</si>
  <si>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</si>
  <si>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</si>
  <si>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</si>
  <si>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</si>
  <si>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</si>
  <si>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</si>
  <si>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</si>
  <si>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</si>
  <si>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</si>
  <si>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</si>
  <si>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</si>
  <si>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</si>
  <si>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</si>
  <si>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</si>
  <si>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</si>
  <si>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</si>
  <si>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</si>
  <si>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</si>
  <si>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</si>
  <si>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</si>
  <si>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</si>
  <si>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</si>
  <si>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</si>
  <si>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</si>
  <si>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</si>
  <si>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</si>
  <si>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</si>
  <si>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</si>
  <si>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</si>
  <si>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</si>
  <si>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</si>
  <si>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</si>
  <si>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</si>
  <si>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</si>
  <si>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</si>
  <si>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</si>
  <si>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</si>
  <si>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</si>
  <si>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</si>
  <si>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</si>
  <si>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</si>
  <si>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</si>
  <si>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</si>
  <si>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</si>
  <si>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</si>
  <si>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</si>
  <si>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</si>
  <si>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</si>
  <si>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</si>
  <si>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</si>
  <si>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</si>
  <si>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</si>
  <si>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</si>
  <si>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</si>
  <si>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</si>
  <si>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</si>
  <si>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</si>
  <si>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</si>
  <si>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</si>
  <si>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</si>
  <si>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</si>
  <si>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</si>
  <si>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</si>
  <si>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</si>
  <si>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</si>
  <si>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</si>
  <si>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</si>
  <si>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</si>
  <si>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</si>
  <si>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</si>
  <si>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</si>
  <si>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</si>
  <si>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</si>
  <si>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</si>
  <si>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</si>
  <si>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</si>
  <si>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</si>
  <si>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</si>
  <si>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</si>
  <si>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</si>
  <si>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</si>
  <si>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</si>
  <si>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</si>
  <si>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</si>
  <si>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</si>
  <si>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</si>
  <si>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</si>
  <si>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</si>
  <si>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</si>
  <si>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</si>
  <si>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</si>
  <si>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</si>
  <si>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</si>
  <si>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</si>
  <si>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</si>
  <si>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</si>
  <si>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</si>
  <si>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</si>
  <si>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</si>
  <si>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</si>
  <si>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</si>
  <si>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</si>
  <si>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</si>
  <si>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</si>
  <si>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</si>
  <si>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</si>
  <si>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</si>
  <si>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</si>
  <si>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</si>
  <si>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</si>
  <si>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</si>
  <si>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</si>
  <si>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</si>
  <si>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</si>
  <si>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</si>
  <si>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</si>
  <si>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</si>
  <si>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</si>
  <si>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</si>
  <si>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</si>
  <si>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</si>
  <si>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</si>
  <si>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</si>
  <si>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</si>
  <si>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</si>
  <si>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</si>
  <si>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</si>
  <si>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</si>
  <si>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</si>
  <si>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</si>
  <si>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</si>
  <si>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</si>
  <si>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</si>
  <si>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</si>
  <si>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</si>
  <si>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</si>
  <si>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</si>
  <si>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</si>
  <si>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</si>
  <si>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</si>
  <si>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</si>
  <si>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</si>
  <si>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</si>
  <si>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</si>
  <si>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</si>
  <si>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</si>
  <si>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</si>
  <si>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</si>
  <si>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</si>
  <si>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</si>
  <si>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</si>
  <si>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</si>
  <si>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</si>
  <si>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</si>
  <si>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</si>
  <si>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</si>
  <si>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</si>
  <si>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</si>
  <si>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</si>
  <si>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</si>
  <si>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</si>
  <si>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</si>
  <si>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</si>
  <si>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</si>
  <si>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</si>
  <si>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</si>
  <si>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</si>
  <si>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</si>
  <si>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</si>
  <si>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</si>
  <si>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</si>
  <si>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</si>
  <si>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</si>
  <si>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</si>
  <si>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</si>
  <si>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</si>
  <si>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</si>
  <si>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</si>
  <si>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</si>
  <si>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</si>
  <si>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</si>
  <si>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</si>
  <si>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</si>
  <si>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</si>
  <si>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</si>
  <si>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</si>
  <si>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</si>
  <si>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</si>
  <si>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</si>
  <si>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</si>
  <si>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</si>
  <si>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</si>
  <si>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</si>
  <si>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</si>
  <si>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</si>
  <si>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</si>
  <si>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</si>
  <si>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</si>
  <si>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</si>
  <si>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</si>
  <si>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</si>
  <si>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</si>
  <si>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</si>
  <si>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</si>
  <si>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</si>
  <si>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</si>
  <si>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</si>
  <si>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</si>
  <si>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</si>
  <si>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</si>
  <si>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</si>
  <si>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</si>
  <si>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</si>
  <si>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</si>
  <si>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</si>
  <si>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</si>
  <si>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</si>
  <si>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</si>
  <si>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</si>
  <si>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</si>
  <si>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</si>
  <si>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</si>
  <si>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</si>
  <si>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</si>
  <si>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</si>
  <si>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</si>
  <si>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</si>
  <si>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</si>
  <si>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</si>
  <si>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</si>
  <si>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</si>
  <si>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</si>
  <si>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</si>
  <si>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</si>
  <si>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</si>
  <si>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</si>
  <si>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</si>
  <si>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</si>
  <si>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</si>
  <si>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</si>
  <si>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</si>
  <si>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</si>
  <si>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</si>
  <si>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</si>
  <si>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</si>
  <si>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</si>
  <si>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</si>
  <si>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</si>
  <si>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</si>
  <si>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</si>
  <si>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</si>
  <si>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</si>
  <si>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</si>
  <si>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</si>
  <si>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</si>
  <si>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</si>
  <si>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</si>
  <si>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</si>
  <si>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</si>
  <si>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</si>
  <si>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</si>
  <si>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</si>
  <si>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</si>
  <si>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</si>
  <si>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</si>
  <si>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</si>
  <si>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</si>
  <si>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</si>
  <si>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</si>
  <si>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</si>
  <si>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</si>
  <si>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</si>
  <si>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</si>
  <si>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</si>
  <si>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</si>
  <si>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</si>
  <si>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</si>
  <si>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</si>
  <si>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</si>
  <si>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</si>
  <si>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</si>
  <si>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</si>
  <si>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</si>
  <si>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</si>
  <si>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</si>
  <si>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</si>
  <si>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</si>
  <si>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</si>
  <si>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</si>
  <si>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</si>
  <si>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</si>
  <si>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</si>
  <si>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</si>
  <si>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</si>
  <si>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</si>
  <si>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</si>
  <si>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</si>
  <si>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</si>
  <si>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</si>
  <si>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</si>
  <si>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</si>
  <si>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</si>
  <si>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</si>
  <si>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</si>
  <si>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</si>
  <si>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</si>
  <si>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</si>
  <si>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</si>
  <si>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</si>
  <si>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</si>
  <si>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</si>
  <si>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</si>
  <si>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</si>
  <si>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</si>
  <si>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</si>
  <si>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</si>
  <si>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</si>
  <si>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</si>
  <si>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</si>
  <si>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</si>
  <si>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</si>
  <si>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</si>
  <si>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</si>
  <si>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</si>
  <si>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</si>
  <si>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</si>
  <si>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</si>
  <si>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</si>
  <si>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</si>
  <si>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</si>
  <si>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</si>
  <si>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</si>
  <si>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</si>
  <si>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</si>
  <si>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</si>
  <si>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</si>
  <si>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</si>
  <si>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</si>
  <si>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</si>
  <si>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</si>
  <si>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</si>
  <si>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</si>
  <si>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</si>
  <si>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</si>
  <si>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</si>
  <si>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</si>
  <si>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</si>
  <si>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</si>
  <si>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</si>
  <si>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</si>
  <si>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</si>
  <si>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</si>
  <si>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</si>
  <si>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</si>
  <si>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</si>
  <si>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</si>
  <si>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</si>
  <si>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</si>
  <si>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</si>
  <si>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</si>
  <si>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</si>
  <si>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</si>
  <si>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</si>
  <si>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</si>
  <si>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</si>
  <si>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</si>
  <si>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</si>
  <si>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</si>
  <si>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</si>
  <si>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</si>
  <si>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</si>
  <si>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</si>
  <si>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</si>
  <si>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</si>
  <si>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</si>
  <si>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</si>
  <si>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</si>
  <si>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</si>
  <si>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</si>
  <si>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</si>
  <si>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</si>
  <si>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</si>
  <si>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</si>
  <si>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</si>
  <si>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</si>
  <si>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</si>
  <si>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</si>
  <si>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</si>
  <si>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</si>
  <si>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</si>
  <si>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</si>
  <si>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</si>
  <si>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</si>
  <si>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</si>
  <si>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</si>
  <si>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</si>
  <si>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</si>
  <si>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</si>
  <si>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</si>
  <si>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</si>
  <si>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</si>
  <si>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</si>
  <si>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</si>
  <si>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</si>
  <si>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</si>
  <si>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</si>
  <si>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</si>
  <si>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</si>
  <si>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</si>
  <si>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</si>
  <si>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</si>
  <si>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</si>
  <si>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</si>
  <si>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</si>
  <si>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</si>
  <si>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</si>
  <si>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</si>
  <si>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</si>
  <si>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</si>
  <si>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</si>
  <si>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</si>
  <si>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</si>
  <si>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</si>
  <si>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</si>
  <si>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</si>
  <si>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</si>
  <si>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</si>
  <si>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</si>
  <si>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</si>
  <si>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</si>
  <si>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</si>
  <si>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</si>
  <si>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</si>
  <si>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</si>
  <si>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</si>
  <si>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</si>
  <si>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</si>
  <si>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</si>
  <si>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</si>
  <si>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</si>
  <si>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</si>
  <si>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</si>
  <si>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</si>
  <si>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</si>
  <si>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</si>
  <si>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</si>
  <si>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</si>
  <si>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</si>
  <si>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</si>
  <si>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</si>
  <si>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</si>
  <si>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</si>
  <si>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</si>
  <si>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</si>
  <si>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</si>
  <si>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</si>
  <si>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</si>
  <si>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</si>
  <si>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</si>
  <si>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</si>
  <si>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</si>
  <si>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</si>
  <si>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</si>
  <si>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</si>
  <si>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</si>
  <si>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</si>
  <si>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</si>
  <si>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</si>
  <si>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</si>
  <si>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</si>
  <si>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</si>
  <si>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</si>
  <si>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</si>
  <si>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</si>
  <si>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</si>
  <si>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</si>
  <si>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</si>
  <si>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</si>
  <si>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</si>
  <si>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</si>
  <si>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</si>
  <si>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</si>
  <si>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</si>
  <si>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</si>
  <si>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</si>
  <si>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</si>
  <si>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</si>
  <si>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</si>
  <si>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</si>
  <si>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</si>
  <si>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</si>
  <si>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</si>
  <si>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</si>
  <si>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</si>
  <si>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</si>
  <si>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</si>
  <si>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</si>
  <si>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</si>
  <si>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</si>
  <si>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</si>
  <si>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</si>
  <si>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</si>
  <si>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</si>
  <si>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</si>
  <si>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</si>
  <si>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</si>
  <si>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</si>
  <si>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</si>
  <si>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</si>
  <si>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</si>
  <si>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</si>
  <si>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</si>
  <si>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</si>
  <si>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</si>
  <si>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</si>
  <si>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</si>
  <si>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</si>
  <si>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</si>
  <si>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</si>
  <si>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</si>
  <si>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</si>
  <si>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</si>
  <si>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</si>
  <si>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</si>
  <si>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</si>
  <si>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</si>
  <si>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</si>
  <si>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</si>
  <si>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</si>
  <si>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</si>
  <si>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</si>
  <si>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</si>
  <si>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</si>
  <si>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</si>
  <si>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</si>
  <si>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</si>
  <si>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</si>
  <si>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</si>
  <si>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</si>
  <si>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</si>
  <si>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</si>
  <si>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</si>
  <si>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</si>
  <si>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</si>
  <si>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</si>
  <si>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</si>
  <si>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</si>
  <si>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</si>
  <si>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</si>
  <si>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</si>
  <si>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</si>
  <si>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</si>
  <si>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</si>
  <si>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</si>
  <si>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</si>
  <si>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</si>
  <si>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</si>
  <si>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</si>
  <si>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</si>
  <si>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</si>
  <si>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</si>
  <si>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</si>
  <si>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</si>
  <si>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</si>
  <si>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</si>
  <si>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</si>
  <si>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</si>
  <si>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</si>
  <si>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</si>
  <si>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</si>
  <si>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</si>
  <si>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</si>
  <si>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</si>
  <si>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</si>
  <si>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</si>
  <si>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</si>
  <si>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</si>
  <si>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</si>
  <si>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</si>
  <si>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</si>
  <si>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</si>
  <si>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</si>
  <si>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</si>
  <si>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</si>
  <si>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</si>
  <si>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</si>
  <si>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</si>
  <si>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</si>
  <si>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</si>
  <si>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</si>
  <si>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</si>
  <si>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</si>
  <si>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</si>
  <si>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</si>
  <si>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</si>
  <si>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</si>
  <si>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</si>
  <si>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</si>
  <si>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</si>
  <si>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</si>
  <si>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</si>
  <si>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</si>
  <si>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</si>
  <si>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</si>
  <si>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</si>
  <si>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</si>
  <si>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</si>
  <si>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</si>
  <si>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</si>
  <si>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</si>
  <si>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</si>
  <si>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</si>
  <si>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</si>
  <si>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</si>
  <si>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</si>
  <si>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</si>
  <si>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</si>
  <si>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</si>
  <si>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</si>
  <si>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</si>
  <si>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</si>
  <si>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</si>
  <si>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</si>
  <si>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</si>
  <si>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</si>
  <si>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</si>
  <si>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</si>
  <si>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</si>
  <si>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</si>
  <si>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</si>
  <si>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</si>
  <si>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</si>
  <si>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</si>
  <si>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</si>
  <si>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</si>
  <si>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</si>
  <si>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</si>
  <si>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</si>
  <si>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</si>
  <si>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</si>
  <si>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</si>
  <si>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</si>
  <si>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</si>
  <si>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</si>
  <si>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</si>
  <si>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</si>
  <si>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</si>
  <si>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</si>
  <si>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</si>
  <si>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</si>
  <si>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</si>
  <si>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</si>
  <si>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</si>
  <si>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</si>
  <si>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</si>
  <si>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</si>
  <si>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</si>
  <si>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</si>
  <si>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</si>
  <si>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</si>
  <si>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</si>
  <si>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</si>
  <si>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</si>
  <si>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</si>
  <si>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</si>
  <si>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</si>
  <si>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</si>
  <si>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</si>
  <si>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</si>
  <si>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</si>
  <si>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</si>
  <si>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</si>
  <si>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</si>
  <si>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</si>
  <si>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</si>
  <si>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</si>
  <si>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</si>
  <si>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</si>
  <si>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</si>
  <si>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</si>
  <si>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</si>
  <si>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</si>
  <si>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</si>
  <si>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</si>
  <si>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</si>
  <si>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</si>
  <si>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</si>
  <si>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</si>
  <si>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</si>
  <si>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</si>
  <si>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</si>
  <si>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</si>
  <si>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</si>
  <si>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</si>
  <si>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</si>
  <si>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</si>
  <si>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</si>
  <si>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</si>
  <si>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</si>
  <si>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</si>
  <si>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</si>
  <si>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</si>
  <si>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</si>
  <si>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</si>
  <si>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</si>
  <si>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</si>
  <si>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</si>
  <si>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</si>
  <si>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</si>
  <si>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</si>
  <si>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</si>
  <si>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</si>
  <si>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</si>
  <si>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</si>
  <si>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</si>
  <si>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</si>
  <si>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</si>
  <si>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</si>
  <si>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</si>
  <si>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</si>
  <si>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</si>
  <si>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</si>
  <si>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</si>
  <si>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</si>
  <si>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</si>
  <si>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</si>
  <si>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</si>
  <si>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</si>
  <si>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</si>
  <si>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</si>
  <si>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</si>
  <si>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</si>
  <si>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</si>
  <si>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</si>
  <si>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</si>
  <si>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</si>
  <si>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</si>
  <si>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</si>
  <si>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</si>
  <si>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</si>
  <si>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</si>
  <si>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</si>
  <si>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</si>
  <si>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</si>
  <si>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</si>
  <si>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</si>
  <si>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</si>
  <si>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</si>
  <si>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</si>
  <si>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</si>
  <si>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</si>
  <si>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</si>
  <si>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</si>
  <si>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</si>
  <si>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</si>
  <si>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</si>
  <si>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</si>
  <si>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</si>
  <si>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</si>
  <si>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</si>
  <si>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</si>
  <si>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</si>
  <si>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</si>
  <si>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</si>
  <si>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</si>
  <si>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</si>
  <si>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</si>
  <si>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</si>
  <si>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</si>
  <si>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</si>
  <si>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</si>
  <si>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</si>
  <si>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</si>
  <si>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</si>
  <si>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</si>
  <si>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</si>
  <si>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</si>
  <si>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</si>
  <si>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</si>
  <si>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</si>
  <si>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</si>
  <si>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</si>
  <si>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</si>
  <si>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</si>
  <si>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</si>
  <si>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</si>
  <si>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</si>
  <si>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</si>
  <si>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</si>
  <si>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</si>
  <si>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</si>
  <si>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</si>
  <si>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</si>
  <si>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</si>
  <si>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</si>
  <si>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</si>
  <si>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</si>
  <si>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</si>
  <si>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</si>
  <si>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</si>
  <si>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</si>
  <si>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</si>
  <si>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</si>
  <si>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</si>
  <si>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</si>
  <si>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</si>
  <si>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</si>
  <si>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</si>
  <si>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</si>
  <si>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</si>
  <si>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</si>
  <si>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</si>
  <si>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</si>
  <si>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</si>
  <si>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</si>
  <si>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</si>
  <si>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</si>
  <si>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</si>
  <si>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</si>
  <si>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</si>
  <si>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</si>
  <si>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</si>
  <si>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</si>
  <si>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</si>
  <si>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</si>
  <si>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</si>
  <si>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</si>
  <si>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</si>
  <si>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</si>
  <si>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</si>
  <si>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</si>
  <si>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</si>
  <si>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</si>
  <si>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</si>
  <si>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</si>
  <si>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</si>
  <si>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</si>
  <si>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</si>
  <si>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</si>
  <si>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</si>
  <si>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</si>
  <si>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</si>
  <si>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</si>
  <si>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</si>
  <si>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</si>
  <si>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</si>
  <si>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</si>
  <si>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</si>
  <si>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</si>
  <si>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</si>
  <si>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</si>
  <si>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</si>
  <si>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</si>
  <si>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</si>
  <si>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</si>
  <si>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</si>
  <si>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</si>
  <si>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</si>
  <si>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</si>
  <si>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</si>
  <si>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</si>
  <si>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</si>
  <si>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</si>
  <si>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</si>
  <si>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</si>
  <si>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</si>
  <si>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</si>
  <si>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</si>
  <si>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</si>
  <si>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</si>
  <si>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</si>
  <si>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</si>
  <si>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</si>
  <si>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</si>
  <si>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</si>
  <si>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</si>
  <si>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</si>
  <si>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</si>
  <si>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</si>
  <si>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</si>
  <si>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</si>
  <si>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</si>
  <si>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</si>
  <si>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</si>
  <si>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</si>
  <si>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</si>
  <si>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</si>
  <si>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</si>
  <si>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</si>
  <si>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</si>
  <si>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</si>
  <si>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</si>
  <si>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</si>
  <si>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</si>
  <si>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</si>
  <si>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</si>
  <si>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</si>
  <si>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</si>
  <si>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</si>
  <si>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</si>
  <si>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</si>
  <si>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</si>
  <si>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</si>
  <si>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</si>
  <si>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</si>
  <si>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</si>
  <si>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</si>
  <si>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</si>
  <si>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</si>
  <si>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</si>
  <si>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</si>
  <si>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</si>
  <si>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</si>
  <si>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</si>
  <si>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</si>
  <si>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</si>
  <si>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</si>
  <si>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</si>
  <si>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</si>
  <si>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</si>
  <si>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</si>
  <si>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</si>
  <si>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</si>
  <si>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</si>
  <si>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</si>
  <si>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</si>
  <si>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</si>
  <si>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</si>
  <si>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</si>
  <si>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</si>
  <si>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</si>
  <si>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</si>
  <si>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</si>
  <si>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</si>
  <si>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</si>
  <si>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</si>
  <si>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</si>
  <si>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</si>
  <si>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</si>
  <si>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</si>
  <si>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</si>
  <si>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</si>
  <si>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</si>
  <si>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</si>
  <si>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</si>
  <si>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</si>
  <si>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</si>
  <si>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</si>
  <si>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</si>
  <si>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</si>
  <si>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</si>
  <si>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</si>
  <si>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</si>
  <si>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</si>
  <si>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</si>
  <si>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</si>
  <si>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</si>
  <si>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</si>
  <si>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</si>
  <si>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</si>
  <si>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</si>
  <si>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</si>
  <si>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</si>
  <si>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</si>
  <si>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</si>
  <si>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</si>
  <si>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</si>
  <si>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</si>
  <si>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</si>
  <si>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</si>
  <si>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</si>
  <si>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</si>
  <si>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</si>
  <si>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</si>
  <si>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</si>
  <si>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</si>
  <si>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</si>
  <si>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</si>
  <si>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</si>
  <si>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</si>
  <si>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</si>
  <si>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</si>
  <si>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</si>
  <si>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</si>
  <si>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</si>
  <si>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</si>
  <si>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</si>
  <si>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</si>
  <si>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</si>
  <si>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</si>
  <si>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</si>
  <si>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</si>
  <si>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</si>
  <si>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</si>
  <si>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</si>
  <si>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</si>
  <si>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</si>
  <si>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</si>
  <si>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</si>
  <si>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</si>
  <si>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</si>
  <si>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</si>
  <si>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</si>
  <si>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</si>
  <si>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</si>
  <si>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</si>
  <si>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</si>
  <si>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</si>
  <si>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</si>
  <si>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</si>
  <si>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</si>
  <si>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</si>
  <si>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</si>
  <si>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</si>
  <si>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</si>
  <si>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</si>
  <si>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</si>
  <si>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</si>
  <si>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</si>
  <si>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</si>
  <si>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</si>
  <si>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</si>
  <si>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</si>
  <si>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</si>
  <si>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</si>
  <si>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</si>
  <si>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</si>
  <si>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</si>
  <si>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</si>
  <si>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</si>
  <si>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</si>
  <si>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</si>
  <si>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</si>
  <si>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</si>
  <si>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</si>
  <si>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</si>
  <si>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</si>
  <si>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</si>
  <si>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</si>
  <si>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</si>
  <si>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</si>
  <si>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</si>
  <si>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</si>
  <si>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</si>
  <si>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</si>
  <si>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</si>
  <si>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</si>
  <si>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</si>
  <si>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</si>
  <si>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</si>
  <si>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</si>
  <si>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</si>
  <si>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</si>
  <si>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</si>
  <si>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</si>
  <si>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</si>
  <si>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</si>
  <si>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</si>
  <si>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</si>
  <si>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</si>
  <si>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</si>
  <si>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</si>
  <si>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</si>
  <si>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</si>
  <si>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</si>
  <si>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</si>
  <si>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</si>
  <si>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</si>
  <si>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</si>
  <si>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</si>
  <si>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</si>
  <si>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</si>
  <si>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</si>
  <si>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</si>
  <si>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</si>
  <si>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</si>
  <si>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</si>
  <si>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</si>
  <si>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</si>
  <si>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</si>
  <si>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</si>
  <si>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</si>
  <si>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</si>
  <si>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</si>
  <si>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</si>
  <si>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</si>
  <si>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</si>
  <si>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</si>
  <si>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</si>
  <si>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</si>
  <si>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</si>
  <si>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</si>
  <si>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</si>
  <si>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</si>
  <si>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</si>
  <si>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</si>
  <si>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</si>
  <si>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</si>
  <si>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</si>
  <si>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</si>
  <si>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</si>
  <si>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</si>
  <si>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</si>
  <si>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</si>
  <si>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</si>
  <si>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</si>
  <si>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</si>
  <si>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</si>
  <si>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</si>
  <si>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</si>
  <si>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</si>
  <si>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</si>
  <si>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</si>
  <si>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</si>
  <si>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</si>
  <si>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</si>
  <si>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</si>
  <si>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</si>
  <si>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</si>
  <si>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</si>
  <si>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</si>
  <si>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</si>
  <si>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</si>
  <si>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</si>
  <si>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</si>
  <si>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</si>
  <si>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</si>
  <si>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</si>
  <si>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</si>
  <si>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</si>
  <si>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</si>
  <si>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</si>
  <si>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</si>
  <si>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</si>
  <si>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</si>
  <si>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</si>
  <si>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</si>
  <si>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</si>
  <si>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</si>
  <si>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</si>
  <si>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</si>
  <si>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</si>
  <si>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</si>
  <si>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</si>
  <si>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</si>
  <si>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</si>
  <si>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</si>
  <si>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</si>
  <si>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</si>
  <si>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</si>
  <si>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</si>
  <si>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</si>
  <si>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</si>
  <si>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</si>
  <si>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</si>
  <si>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</si>
  <si>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</si>
  <si>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</si>
  <si>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</si>
  <si>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</si>
  <si>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</si>
  <si>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</si>
  <si>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</si>
  <si>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</si>
  <si>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</si>
  <si>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</si>
  <si>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</si>
  <si>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</si>
  <si>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</si>
  <si>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</si>
  <si>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</si>
  <si>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</si>
  <si>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</si>
  <si>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</si>
  <si>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</si>
  <si>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</si>
  <si>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</si>
  <si>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</si>
  <si>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</si>
  <si>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</si>
  <si>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</si>
  <si>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</si>
  <si>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</si>
  <si>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</si>
  <si>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</si>
  <si>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</si>
  <si>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</si>
  <si>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</si>
  <si>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</si>
  <si>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</si>
  <si>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</si>
  <si>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</si>
  <si>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</si>
  <si>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</si>
  <si>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</si>
  <si>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</si>
  <si>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</si>
  <si>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</si>
  <si>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</si>
  <si>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</si>
  <si>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</si>
  <si>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</si>
  <si>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</si>
  <si>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</si>
  <si>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</si>
  <si>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</si>
  <si>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</si>
  <si>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</si>
  <si>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</si>
  <si>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</si>
  <si>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</si>
  <si>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</si>
  <si>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</si>
  <si>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</si>
  <si>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</si>
  <si>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</si>
  <si>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</si>
  <si>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</si>
  <si>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</si>
  <si>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</si>
  <si>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</si>
  <si>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</si>
  <si>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</si>
  <si>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</si>
  <si>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</si>
  <si>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</si>
  <si>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</si>
  <si>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</si>
  <si>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</si>
  <si>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</si>
  <si>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</si>
  <si>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</si>
  <si>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</si>
  <si>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</si>
  <si>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</si>
  <si>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</si>
  <si>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</si>
  <si>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</si>
  <si>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</si>
  <si>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</si>
  <si>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</si>
  <si>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</si>
  <si>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</si>
  <si>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</si>
  <si>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</si>
  <si>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</si>
  <si>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</si>
  <si>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</si>
  <si>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</si>
  <si>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</si>
  <si>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</si>
  <si>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</si>
  <si>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</si>
  <si>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</si>
  <si>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</si>
  <si>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</si>
  <si>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</si>
  <si>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</si>
  <si>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</si>
  <si>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</si>
  <si>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</si>
  <si>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</si>
  <si>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</si>
  <si>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</si>
  <si>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</si>
  <si>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</si>
  <si>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</si>
  <si>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</si>
  <si>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</si>
  <si>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</si>
  <si>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</si>
  <si>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</si>
  <si>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</si>
  <si>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</si>
  <si>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</si>
  <si>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</si>
  <si>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</si>
  <si>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</si>
  <si>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</si>
  <si>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</si>
  <si>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</si>
  <si>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</si>
  <si>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</si>
  <si>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</si>
  <si>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</si>
  <si>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</si>
  <si>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</si>
  <si>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</si>
  <si>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</si>
  <si>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</si>
  <si>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</si>
  <si>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</si>
  <si>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</si>
  <si>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</si>
  <si>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</si>
  <si>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</si>
  <si>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</si>
  <si>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</si>
  <si>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</si>
  <si>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</si>
  <si>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</si>
  <si>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</si>
  <si>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</si>
  <si>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</si>
  <si>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</si>
  <si>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</si>
  <si>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</si>
  <si>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</si>
  <si>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</si>
  <si>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</si>
  <si>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</si>
  <si>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</si>
  <si>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</si>
  <si>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</si>
  <si>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</si>
  <si>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</si>
  <si>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</si>
  <si>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</si>
  <si>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</si>
  <si>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</si>
  <si>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</si>
  <si>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</si>
  <si>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</si>
  <si>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</si>
  <si>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</si>
  <si>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</si>
  <si>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</si>
  <si>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</si>
  <si>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</si>
  <si>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</si>
  <si>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</si>
  <si>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</si>
  <si>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</si>
  <si>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</si>
  <si>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</si>
  <si>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</si>
  <si>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</si>
  <si>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</si>
  <si>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</si>
  <si>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</si>
  <si>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</si>
  <si>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</si>
  <si>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</si>
  <si>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</si>
  <si>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</si>
  <si>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</si>
  <si>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</si>
  <si>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</si>
  <si>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</si>
  <si>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</si>
  <si>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</si>
  <si>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</si>
  <si>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</si>
  <si>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</si>
  <si>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</si>
  <si>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</si>
  <si>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</si>
  <si>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</si>
  <si>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</si>
  <si>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</si>
  <si>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</si>
  <si>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</si>
  <si>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</si>
  <si>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</si>
  <si>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</si>
  <si>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</si>
  <si>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</si>
  <si>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</si>
  <si>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</si>
  <si>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</si>
  <si>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</si>
  <si>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</si>
  <si>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</si>
  <si>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</si>
  <si>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</si>
  <si>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</si>
  <si>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</si>
  <si>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</si>
  <si>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</si>
  <si>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</si>
  <si>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</si>
  <si>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</si>
  <si>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</si>
  <si>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</si>
  <si>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</si>
  <si>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</si>
  <si>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</si>
  <si>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</si>
  <si>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</si>
  <si>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</si>
  <si>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</si>
  <si>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</si>
  <si>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</si>
  <si>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</si>
  <si>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</si>
  <si>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</si>
  <si>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</si>
  <si>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</si>
  <si>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</si>
  <si>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</si>
  <si>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</si>
  <si>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</si>
  <si>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</si>
  <si>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</si>
  <si>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</si>
  <si>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</si>
  <si>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</si>
  <si>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</si>
  <si>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</si>
  <si>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</si>
  <si>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</si>
  <si>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</si>
  <si>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</si>
  <si>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</si>
  <si>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</si>
  <si>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</si>
  <si>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</si>
  <si>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</si>
  <si>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</si>
  <si>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</si>
  <si>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</si>
  <si>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</si>
  <si>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</si>
  <si>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</si>
  <si>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</si>
  <si>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</si>
  <si>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</si>
  <si>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</si>
  <si>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</si>
  <si>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</si>
  <si>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</si>
  <si>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</si>
  <si>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</si>
  <si>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</si>
  <si>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</si>
  <si>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</si>
  <si>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</si>
  <si>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</si>
  <si>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</si>
  <si>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</si>
  <si>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</si>
  <si>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</si>
  <si>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</si>
  <si>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</si>
  <si>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</si>
  <si>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</si>
  <si>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</si>
  <si>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</si>
  <si>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</si>
  <si>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</si>
  <si>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</si>
  <si>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</si>
  <si>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</si>
  <si>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</si>
  <si>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</si>
  <si>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</si>
  <si>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</si>
  <si>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</si>
  <si>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</si>
  <si>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</si>
  <si>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</si>
  <si>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</si>
  <si>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</si>
  <si>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</si>
  <si>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</si>
  <si>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</si>
  <si>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</si>
  <si>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</si>
  <si>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</si>
  <si>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</si>
  <si>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</si>
  <si>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</si>
  <si>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</si>
  <si>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</si>
  <si>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</si>
  <si>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</si>
  <si>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</si>
  <si>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</si>
  <si>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</si>
  <si>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</si>
  <si>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</si>
  <si>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</si>
  <si>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</si>
  <si>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</si>
  <si>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</si>
  <si>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</si>
  <si>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</si>
  <si>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</si>
  <si>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</si>
  <si>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</si>
  <si>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</si>
  <si>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</si>
  <si>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</si>
  <si>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</si>
  <si>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</si>
  <si>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</si>
  <si>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</si>
  <si>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</si>
  <si>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</si>
  <si>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</si>
  <si>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</si>
  <si>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</si>
  <si>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</si>
  <si>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</si>
  <si>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</si>
  <si>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</si>
  <si>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</si>
  <si>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</si>
  <si>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</si>
  <si>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</si>
  <si>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</si>
  <si>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</si>
  <si>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</si>
  <si>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</si>
  <si>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</si>
  <si>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</si>
  <si>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</si>
  <si>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</si>
  <si>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</si>
  <si>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</si>
  <si>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</si>
  <si>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</si>
  <si>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</si>
  <si>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</si>
  <si>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</si>
  <si>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</si>
  <si>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</si>
  <si>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</si>
  <si>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</si>
  <si>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</si>
  <si>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</si>
  <si>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</si>
  <si>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</si>
  <si>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</si>
  <si>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</si>
  <si>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</si>
  <si>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</si>
  <si>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</si>
  <si>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</si>
  <si>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</si>
  <si>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</si>
  <si>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</si>
  <si>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</si>
  <si>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</si>
  <si>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</si>
  <si>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</si>
  <si>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</si>
  <si>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</si>
  <si>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</si>
  <si>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</si>
  <si>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</si>
  <si>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</si>
  <si>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</si>
  <si>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</si>
  <si>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</si>
  <si>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</si>
  <si>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</si>
  <si>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</si>
  <si>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</si>
  <si>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</si>
  <si>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</si>
  <si>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</si>
  <si>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</si>
  <si>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</si>
  <si>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</si>
  <si>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</si>
  <si>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</si>
  <si>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</si>
  <si>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</si>
  <si>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</si>
  <si>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</si>
  <si>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</si>
  <si>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</si>
  <si>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</si>
  <si>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</si>
  <si>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</si>
  <si>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</si>
  <si>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</si>
  <si>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</si>
  <si>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</si>
  <si>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</si>
  <si>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</si>
  <si>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</si>
  <si>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</si>
  <si>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</si>
  <si>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</si>
  <si>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</si>
  <si>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</si>
  <si>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</si>
  <si>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</si>
  <si>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</si>
  <si>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</si>
  <si>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</si>
  <si>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</si>
  <si>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</si>
  <si>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</si>
  <si>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</si>
  <si>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</si>
  <si>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</si>
  <si>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</si>
  <si>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</si>
  <si>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</si>
  <si>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</si>
  <si>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</si>
  <si>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</si>
  <si>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</si>
  <si>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</si>
  <si>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</si>
  <si>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</si>
  <si>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</si>
  <si>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</si>
  <si>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</si>
  <si>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</si>
  <si>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</si>
  <si>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</si>
  <si>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</si>
  <si>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</si>
  <si>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</si>
  <si>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</si>
  <si>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</si>
  <si>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</si>
  <si>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</si>
  <si>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</si>
  <si>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</si>
  <si>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</si>
  <si>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</si>
  <si>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</si>
  <si>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</si>
  <si>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</si>
  <si>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</si>
  <si>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</si>
  <si>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</si>
  <si>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</si>
  <si>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</si>
  <si>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</si>
  <si>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</si>
  <si>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</si>
  <si>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</si>
  <si>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</si>
  <si>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</si>
  <si>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</si>
  <si>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</si>
  <si>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</si>
  <si>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</si>
  <si>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</si>
  <si>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</si>
  <si>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</si>
  <si>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</si>
  <si>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</si>
  <si>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</si>
  <si>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</si>
  <si>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</si>
  <si>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</si>
  <si>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</si>
  <si>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</si>
  <si>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</si>
  <si>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</si>
  <si>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</si>
  <si>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</si>
  <si>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</si>
  <si>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</si>
  <si>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</si>
  <si>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</si>
  <si>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</si>
  <si>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</si>
  <si>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</si>
  <si>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</si>
  <si>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</si>
  <si>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</si>
  <si>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</si>
  <si>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</si>
  <si>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</si>
  <si>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</si>
  <si>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</si>
  <si>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</si>
  <si>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</si>
  <si>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</si>
  <si>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</si>
  <si>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</si>
  <si>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</si>
  <si>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</si>
  <si>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</si>
  <si>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</si>
  <si>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</si>
  <si>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</si>
  <si>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</si>
  <si>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</si>
  <si>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</si>
  <si>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</si>
  <si>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</si>
  <si>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</si>
  <si>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</si>
  <si>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</si>
  <si>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</si>
  <si>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</si>
  <si>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</si>
  <si>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</si>
  <si>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</si>
  <si>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</si>
  <si>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</si>
  <si>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</si>
  <si>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</si>
  <si>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</si>
  <si>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</si>
  <si>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</si>
  <si>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</si>
  <si>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</si>
  <si>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</si>
  <si>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</si>
  <si>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</si>
  <si>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</si>
  <si>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</si>
  <si>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</si>
  <si>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</si>
  <si>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</si>
  <si>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</si>
  <si>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</si>
  <si>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</si>
  <si>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</si>
  <si>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</si>
  <si>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</si>
  <si>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</si>
  <si>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</si>
  <si>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</si>
  <si>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</si>
  <si>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</si>
  <si>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</si>
  <si>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</si>
  <si>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</si>
  <si>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</si>
  <si>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</si>
  <si>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</si>
  <si>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</si>
  <si>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</si>
  <si>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</si>
  <si>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</si>
  <si>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</si>
  <si>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</si>
  <si>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</si>
  <si>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</si>
  <si>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</si>
  <si>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</si>
  <si>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</si>
  <si>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</si>
  <si>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</si>
  <si>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</si>
  <si>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</si>
  <si>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</si>
  <si>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</si>
  <si>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</si>
  <si>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</si>
  <si>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</si>
  <si>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</si>
  <si>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</si>
  <si>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</si>
  <si>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</si>
  <si>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</si>
  <si>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</si>
  <si>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</si>
  <si>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</si>
  <si>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</si>
  <si>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</si>
  <si>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</si>
  <si>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</si>
  <si>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</si>
  <si>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</si>
  <si>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</si>
  <si>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</si>
  <si>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</si>
  <si>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</si>
  <si>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</si>
  <si>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</si>
  <si>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</si>
  <si>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</si>
  <si>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</si>
  <si>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</si>
  <si>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</si>
  <si>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</si>
  <si>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</si>
  <si>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</si>
  <si>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</si>
  <si>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</si>
  <si>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</si>
  <si>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</si>
  <si>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</si>
  <si>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</si>
  <si>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</si>
  <si>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</si>
  <si>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</si>
  <si>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</si>
  <si>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</si>
  <si>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</si>
  <si>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</si>
  <si>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</si>
  <si>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</si>
  <si>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</si>
  <si>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</si>
  <si>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</si>
  <si>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</si>
  <si>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</si>
  <si>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</si>
  <si>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</si>
  <si>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</si>
  <si>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</si>
  <si>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</si>
  <si>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</si>
  <si>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</si>
  <si>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</si>
  <si>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</si>
  <si>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</si>
  <si>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</si>
  <si>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</si>
  <si>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</si>
  <si>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</si>
  <si>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</si>
  <si>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</si>
  <si>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</si>
  <si>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</si>
  <si>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</si>
  <si>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</si>
  <si>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</si>
  <si>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</si>
  <si>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</si>
  <si>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</si>
  <si>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</si>
  <si>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</si>
  <si>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</si>
  <si>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</si>
  <si>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</si>
  <si>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</si>
  <si>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</si>
  <si>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</si>
  <si>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</si>
  <si>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</si>
  <si>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</si>
  <si>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</si>
  <si>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</si>
  <si>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</si>
  <si>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</si>
  <si>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</si>
  <si>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</si>
  <si>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</si>
  <si>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</si>
  <si>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</si>
  <si>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</si>
  <si>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</si>
  <si>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</si>
  <si>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</si>
  <si>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</si>
  <si>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</si>
  <si>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</si>
  <si>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</si>
  <si>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</si>
  <si>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</si>
  <si>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</si>
  <si>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</si>
  <si>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</si>
  <si>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</si>
  <si>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</si>
  <si>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</si>
  <si>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</si>
  <si>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</si>
  <si>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</si>
  <si>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</si>
  <si>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</si>
  <si>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</si>
  <si>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</si>
  <si>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</si>
  <si>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</si>
  <si>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</si>
  <si>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</si>
  <si>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</si>
  <si>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</si>
  <si>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</si>
  <si>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</si>
  <si>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</si>
  <si>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</si>
  <si>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</si>
  <si>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</si>
  <si>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</si>
  <si>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</si>
  <si>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</si>
  <si>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</si>
  <si>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</si>
  <si>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</si>
  <si>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</si>
  <si>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</si>
  <si>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</si>
  <si>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</si>
  <si>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</si>
  <si>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</si>
  <si>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</si>
  <si>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</si>
  <si>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</si>
  <si>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</si>
  <si>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</si>
  <si>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</si>
  <si>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</si>
  <si>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</si>
  <si>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</si>
  <si>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</si>
  <si>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</si>
  <si>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</si>
  <si>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</si>
  <si>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</si>
  <si>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</si>
  <si>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</si>
  <si>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</si>
  <si>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</si>
  <si>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</si>
  <si>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</si>
  <si>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</si>
  <si>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</si>
  <si>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</si>
  <si>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</si>
  <si>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</si>
  <si>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</si>
  <si>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</si>
  <si>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</si>
  <si>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</si>
  <si>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</si>
  <si>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</si>
  <si>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</si>
  <si>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</si>
  <si>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</si>
  <si>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</si>
  <si>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</si>
  <si>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</si>
  <si>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</si>
  <si>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</si>
  <si>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</si>
  <si>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</si>
  <si>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</si>
  <si>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</si>
  <si>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</si>
  <si>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</si>
  <si>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</si>
  <si>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</si>
  <si>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</si>
  <si>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</si>
  <si>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</si>
  <si>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</si>
  <si>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</si>
  <si>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</si>
  <si>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</si>
  <si>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</si>
  <si>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</si>
  <si>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</si>
  <si>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</si>
  <si>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</si>
  <si>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</si>
  <si>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</si>
  <si>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</si>
  <si>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</si>
  <si>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</si>
  <si>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</si>
  <si>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</si>
  <si>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</si>
  <si>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</si>
  <si>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</si>
  <si>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</si>
  <si>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</si>
  <si>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</si>
  <si>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</si>
  <si>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</si>
  <si>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</si>
  <si>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</si>
  <si>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</si>
  <si>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</si>
  <si>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</si>
  <si>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</si>
  <si>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</si>
  <si>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</si>
  <si>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</si>
  <si>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</si>
  <si>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</si>
  <si>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</si>
  <si>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</si>
  <si>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</si>
  <si>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</si>
  <si>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</si>
  <si>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</si>
  <si>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</si>
  <si>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</si>
  <si>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</si>
  <si>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</si>
  <si>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</si>
  <si>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</si>
  <si>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</si>
  <si>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</si>
  <si>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</si>
  <si>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</si>
  <si>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</si>
  <si>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</si>
  <si>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</si>
  <si>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</si>
  <si>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</si>
  <si>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</si>
  <si>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</si>
  <si>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</si>
  <si>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</si>
  <si>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</si>
  <si>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</si>
  <si>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</si>
  <si>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</si>
  <si>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</si>
  <si>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</si>
  <si>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</si>
  <si>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</si>
  <si>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</si>
  <si>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</si>
  <si>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</si>
  <si>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</si>
  <si>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</si>
  <si>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</si>
  <si>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</si>
  <si>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</si>
  <si>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</si>
  <si>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</si>
  <si>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</si>
  <si>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</si>
  <si>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</si>
  <si>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</si>
  <si>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</si>
  <si>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</si>
  <si>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</si>
  <si>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</si>
  <si>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</si>
  <si>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</si>
  <si>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</si>
  <si>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</si>
  <si>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</si>
  <si>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</si>
  <si>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</si>
  <si>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</si>
  <si>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</si>
  <si>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</si>
  <si>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</si>
  <si>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</si>
  <si>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</si>
  <si>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</si>
  <si>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</si>
  <si>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</si>
  <si>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</si>
  <si>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</si>
  <si>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</si>
  <si>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</si>
  <si>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</si>
  <si>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</si>
  <si>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</si>
  <si>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</si>
  <si>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</si>
  <si>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</si>
  <si>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</si>
  <si>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</si>
  <si>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</si>
  <si>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</si>
  <si>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</si>
  <si>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</si>
  <si>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</si>
  <si>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</si>
  <si>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</si>
  <si>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</si>
  <si>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</si>
  <si>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</si>
  <si>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</si>
  <si>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</si>
  <si>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</si>
  <si>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</si>
  <si>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</si>
  <si>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</si>
  <si>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</si>
  <si>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</si>
  <si>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</si>
  <si>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</si>
  <si>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</si>
  <si>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</si>
  <si>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</si>
  <si>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</si>
  <si>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</si>
  <si>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</si>
  <si>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</si>
  <si>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</si>
  <si>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</si>
  <si>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</si>
  <si>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</si>
  <si>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</si>
  <si>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</si>
  <si>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</si>
  <si>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</si>
  <si>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</si>
  <si>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</si>
  <si>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</si>
  <si>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</si>
  <si>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</si>
  <si>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</si>
  <si>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</si>
  <si>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</si>
  <si>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</si>
  <si>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</si>
  <si>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</si>
  <si>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</si>
  <si>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</si>
  <si>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</si>
  <si>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</si>
  <si>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</si>
  <si>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</si>
  <si>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</si>
  <si>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</si>
  <si>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</si>
  <si>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</si>
  <si>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</si>
  <si>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</si>
  <si>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</si>
  <si>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</si>
  <si>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</si>
  <si>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</si>
  <si>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</si>
  <si>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</si>
  <si>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</si>
  <si>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</si>
  <si>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</si>
  <si>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</si>
  <si>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</si>
  <si>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</si>
  <si>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</si>
  <si>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</si>
  <si>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</si>
  <si>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</si>
  <si>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</si>
  <si>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</si>
  <si>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</si>
  <si>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</si>
  <si>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</si>
  <si>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</si>
  <si>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</si>
  <si>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</si>
  <si>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</si>
  <si>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</si>
  <si>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</si>
  <si>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</si>
  <si>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</si>
  <si>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</si>
  <si>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</si>
  <si>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</si>
  <si>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</si>
  <si>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</si>
  <si>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</si>
  <si>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</si>
  <si>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</si>
  <si>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</si>
  <si>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</si>
  <si>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</si>
  <si>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</si>
  <si>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</si>
  <si>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</si>
  <si>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</si>
  <si>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</si>
  <si>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</si>
  <si>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</si>
  <si>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</si>
  <si>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</si>
  <si>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</si>
  <si>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</si>
  <si>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</si>
  <si>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</si>
  <si>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</si>
  <si>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</si>
  <si>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</si>
  <si>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</si>
  <si>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</si>
  <si>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</si>
  <si>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</si>
  <si>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</si>
  <si>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</si>
  <si>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</si>
  <si>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</si>
  <si>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</si>
  <si>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</si>
  <si>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</si>
  <si>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</si>
  <si>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</si>
  <si>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</si>
  <si>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</si>
  <si>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</si>
  <si>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</si>
  <si>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</si>
  <si>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</si>
  <si>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</si>
  <si>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</si>
  <si>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</si>
  <si>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</si>
  <si>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</si>
  <si>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</si>
  <si>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</si>
  <si>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</si>
  <si>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</si>
  <si>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</si>
  <si>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</si>
  <si>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</si>
  <si>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</si>
  <si>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</si>
  <si>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</si>
  <si>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</si>
  <si>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</si>
  <si>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</si>
  <si>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</si>
  <si>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</si>
  <si>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</si>
  <si>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</si>
  <si>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</si>
  <si>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</si>
  <si>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</si>
  <si>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</si>
  <si>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</si>
  <si>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</si>
  <si>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</si>
  <si>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</si>
  <si>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</si>
  <si>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</si>
  <si>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</si>
  <si>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</si>
  <si>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</si>
  <si>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</si>
  <si>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</si>
  <si>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</si>
  <si>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</si>
  <si>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</si>
  <si>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</si>
  <si>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</si>
  <si>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</si>
  <si>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</si>
  <si>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</si>
  <si>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</si>
  <si>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</si>
  <si>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</si>
  <si>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</si>
  <si>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</si>
  <si>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</si>
  <si>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</si>
  <si>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</si>
  <si>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</si>
  <si>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</si>
  <si>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</si>
  <si>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</si>
  <si>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</si>
  <si>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</si>
  <si>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</si>
  <si>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</si>
  <si>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</si>
  <si>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</si>
  <si>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</si>
  <si>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</si>
  <si>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</si>
  <si>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</si>
  <si>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</si>
  <si>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</si>
  <si>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</si>
  <si>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</si>
  <si>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</si>
  <si>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</si>
  <si>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</si>
  <si>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</si>
  <si>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</si>
  <si>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</si>
  <si>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</si>
  <si>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</si>
  <si>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</si>
  <si>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</si>
  <si>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</si>
  <si>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</si>
  <si>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</si>
  <si>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</si>
  <si>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</si>
  <si>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</si>
  <si>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</si>
  <si>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</si>
  <si>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</si>
  <si>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</si>
  <si>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</si>
  <si>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</si>
  <si>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</si>
  <si>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</si>
  <si>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</si>
  <si>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</si>
  <si>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</si>
  <si>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</si>
  <si>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</si>
  <si>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</si>
  <si>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</si>
  <si>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</si>
  <si>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</si>
  <si>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</si>
  <si>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</si>
  <si>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</si>
  <si>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</si>
  <si>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</si>
  <si>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</si>
  <si>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</si>
  <si>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</si>
  <si>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</si>
  <si>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</si>
  <si>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</si>
  <si>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</si>
  <si>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</si>
  <si>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</si>
  <si>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</si>
  <si>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</si>
  <si>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</si>
  <si>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</si>
  <si>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</si>
  <si>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</si>
  <si>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</si>
  <si>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</si>
  <si>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</si>
  <si>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</si>
  <si>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</si>
  <si>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</si>
  <si>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</si>
  <si>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</si>
  <si>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</si>
  <si>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</si>
  <si>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</si>
  <si>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</si>
  <si>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</si>
  <si>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</si>
  <si>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</si>
  <si>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</si>
  <si>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</si>
  <si>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</si>
  <si>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</si>
  <si>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</si>
  <si>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</si>
  <si>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</si>
  <si>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</si>
  <si>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</si>
  <si>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</si>
  <si>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</si>
  <si>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</si>
  <si>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</si>
  <si>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</si>
  <si>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</si>
  <si>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</si>
  <si>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</si>
  <si>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</si>
  <si>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</si>
  <si>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</si>
  <si>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</si>
  <si>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</si>
  <si>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</si>
  <si>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</si>
  <si>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</si>
  <si>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</si>
  <si>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</si>
  <si>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</si>
  <si>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</si>
  <si>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</si>
  <si>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</si>
  <si>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</si>
  <si>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</si>
  <si>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</si>
  <si>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</si>
  <si>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</si>
  <si>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</si>
  <si>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</si>
  <si>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</si>
  <si>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</si>
  <si>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</si>
  <si>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</si>
  <si>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</si>
  <si>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</si>
  <si>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</si>
  <si>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</si>
  <si>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</si>
  <si>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</si>
  <si>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</si>
  <si>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</si>
  <si>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</si>
  <si>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</si>
  <si>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</si>
  <si>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</si>
  <si>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</si>
  <si>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</si>
  <si>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</si>
  <si>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</si>
  <si>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</si>
  <si>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</si>
  <si>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</si>
  <si>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</si>
  <si>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</si>
  <si>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</si>
  <si>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</si>
  <si>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</si>
  <si>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</si>
  <si>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</si>
  <si>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</si>
  <si>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</si>
  <si>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</si>
  <si>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</si>
  <si>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</si>
  <si>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</si>
  <si>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</si>
  <si>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</si>
  <si>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</si>
  <si>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</si>
  <si>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</si>
  <si>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</si>
  <si>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</si>
  <si>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</si>
  <si>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</si>
  <si>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</si>
  <si>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</si>
  <si>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</si>
  <si>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</si>
  <si>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</si>
  <si>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</si>
  <si>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</si>
  <si>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</si>
  <si>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</si>
  <si>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</si>
  <si>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</si>
  <si>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</si>
  <si>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</si>
  <si>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</si>
  <si>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</si>
  <si>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</si>
  <si>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</si>
  <si>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</si>
  <si>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</si>
  <si>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</si>
  <si>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</si>
  <si>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</si>
  <si>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</si>
  <si>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</si>
  <si>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</si>
  <si>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</si>
  <si>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</si>
  <si>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</si>
  <si>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</si>
  <si>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</si>
  <si>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</si>
  <si>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</si>
  <si>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</si>
  <si>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</si>
  <si>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</si>
  <si>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</si>
  <si>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</si>
  <si>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</si>
  <si>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</si>
  <si>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</si>
  <si>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</si>
  <si>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</si>
  <si>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</si>
  <si>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</si>
  <si>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</si>
  <si>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</si>
  <si>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</si>
  <si>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</si>
  <si>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</si>
  <si>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</si>
  <si>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</si>
  <si>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</si>
  <si>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</si>
  <si>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</si>
  <si>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</si>
  <si>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</si>
  <si>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</si>
  <si>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</si>
  <si>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</si>
  <si>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</si>
  <si>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</si>
  <si>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</si>
  <si>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</si>
  <si>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</si>
  <si>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</si>
  <si>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</si>
  <si>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</si>
  <si>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</si>
  <si>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</si>
  <si>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</si>
  <si>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</si>
  <si>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</si>
  <si>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</si>
  <si>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</si>
  <si>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</si>
  <si>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</si>
  <si>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</si>
  <si>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</si>
  <si>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</si>
  <si>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</si>
  <si>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</si>
  <si>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</si>
  <si>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</si>
  <si>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</si>
  <si>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</si>
  <si>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</si>
  <si>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</si>
  <si>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</si>
  <si>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</si>
  <si>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</si>
  <si>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</si>
  <si>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</si>
  <si>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</si>
  <si>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</si>
  <si>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</si>
  <si>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</si>
  <si>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</si>
  <si>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</si>
  <si>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</si>
  <si>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</si>
  <si>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</si>
  <si>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</si>
  <si>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</si>
  <si>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</si>
  <si>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</si>
  <si>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</si>
  <si>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</si>
  <si>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</si>
  <si>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</si>
  <si>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</si>
  <si>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</si>
  <si>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</si>
  <si>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</si>
  <si>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</si>
  <si>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</si>
  <si>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</si>
  <si>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</si>
  <si>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</si>
  <si>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</si>
  <si>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</si>
  <si>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</si>
  <si>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</si>
  <si>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</si>
  <si>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</si>
  <si>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</si>
  <si>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</si>
  <si>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</si>
  <si>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</si>
  <si>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</si>
  <si>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</si>
  <si>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</si>
  <si>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</si>
  <si>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</si>
  <si>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</si>
  <si>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</si>
  <si>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</si>
  <si>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</si>
  <si>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</si>
  <si>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</si>
  <si>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</si>
  <si>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</si>
  <si>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</si>
  <si>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</si>
  <si>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</si>
  <si>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</si>
  <si>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</si>
  <si>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</si>
  <si>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</si>
  <si>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</si>
  <si>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</si>
  <si>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</si>
  <si>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</si>
  <si>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</si>
  <si>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</si>
  <si>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</si>
  <si>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</si>
  <si>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</si>
  <si>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</si>
  <si>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</si>
  <si>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</si>
  <si>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</si>
  <si>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</si>
  <si>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</si>
  <si>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</si>
  <si>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</si>
  <si>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</si>
  <si>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</si>
  <si>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</si>
  <si>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</si>
  <si>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</si>
  <si>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</si>
  <si>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</si>
  <si>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</si>
  <si>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</si>
  <si>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</si>
  <si>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</si>
  <si>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</si>
  <si>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</si>
  <si>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</si>
  <si>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</si>
  <si>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</si>
  <si>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</si>
  <si>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</si>
  <si>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</si>
  <si>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</si>
  <si>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</si>
  <si>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</si>
  <si>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</si>
  <si>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</si>
  <si>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</si>
  <si>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</si>
  <si>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</si>
  <si>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</si>
  <si>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</si>
  <si>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</si>
  <si>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</si>
  <si>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</si>
  <si>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</si>
  <si>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</si>
  <si>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</si>
  <si>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</si>
  <si>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</si>
  <si>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</si>
  <si>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</si>
  <si>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</si>
  <si>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</si>
  <si>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</si>
  <si>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</si>
  <si>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</si>
  <si>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</si>
  <si>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</si>
  <si>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</si>
  <si>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</si>
  <si>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</si>
  <si>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</si>
  <si>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</si>
  <si>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</si>
  <si>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</si>
  <si>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</si>
  <si>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</si>
  <si>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</si>
  <si>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</si>
  <si>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</si>
  <si>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</si>
  <si>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</si>
  <si>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</si>
  <si>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</si>
  <si>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</si>
  <si>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</si>
  <si>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</si>
  <si>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</si>
  <si>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</si>
  <si>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</si>
  <si>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</si>
  <si>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</si>
  <si>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</si>
  <si>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</si>
  <si>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</si>
  <si>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</si>
  <si>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</si>
  <si>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</si>
  <si>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</si>
  <si>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</si>
  <si>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</si>
  <si>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</si>
  <si>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</si>
  <si>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</si>
  <si>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</si>
  <si>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</si>
  <si>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</si>
  <si>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</si>
  <si>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</si>
  <si>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</si>
  <si>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</si>
  <si>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</si>
  <si>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</si>
  <si>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</si>
  <si>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</si>
  <si>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</si>
  <si>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</si>
  <si>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</si>
  <si>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</si>
  <si>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</si>
  <si>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</si>
  <si>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</si>
  <si>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</si>
  <si>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</si>
  <si>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</si>
  <si>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</si>
  <si>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</si>
  <si>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</si>
  <si>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</si>
  <si>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</si>
  <si>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</si>
  <si>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</si>
  <si>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</si>
  <si>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</si>
  <si>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</si>
  <si>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</si>
  <si>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</si>
  <si>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</si>
  <si>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</si>
  <si>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</si>
  <si>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</si>
  <si>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</si>
  <si>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</si>
  <si>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</si>
  <si>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</si>
  <si>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</si>
  <si>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</si>
  <si>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</si>
  <si>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</si>
  <si>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</si>
  <si>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</si>
  <si>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</si>
  <si>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</si>
  <si>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</si>
  <si>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</si>
  <si>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</si>
  <si>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</si>
  <si>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</si>
  <si>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</si>
  <si>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</si>
  <si>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</si>
  <si>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</si>
  <si>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</si>
  <si>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</si>
  <si>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</si>
  <si>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</si>
  <si>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</si>
  <si>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</si>
  <si>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</si>
  <si>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</si>
  <si>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</si>
  <si>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</si>
  <si>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</si>
  <si>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</si>
  <si>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</si>
  <si>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</si>
  <si>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</si>
  <si>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</si>
  <si>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</si>
  <si>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</si>
  <si>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</si>
  <si>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</si>
  <si>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</si>
  <si>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</si>
  <si>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</si>
  <si>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</si>
  <si>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</si>
  <si>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</si>
  <si>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</si>
  <si>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</si>
  <si>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</si>
  <si>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</si>
  <si>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</si>
  <si>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</si>
  <si>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</si>
  <si>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</si>
  <si>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</si>
  <si>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</si>
  <si>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</si>
  <si>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</si>
  <si>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</si>
  <si>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</si>
  <si>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</si>
  <si>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</si>
  <si>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</si>
  <si>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</si>
  <si>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</si>
  <si>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</si>
  <si>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</si>
  <si>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</si>
  <si>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</si>
  <si>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</si>
  <si>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</si>
  <si>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</si>
  <si>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</si>
  <si>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</si>
  <si>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</si>
  <si>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</si>
  <si>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</si>
  <si>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</si>
  <si>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</si>
  <si>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</si>
  <si>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</si>
  <si>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</si>
  <si>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</si>
  <si>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</si>
  <si>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</si>
  <si>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</si>
  <si>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</si>
  <si>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</si>
  <si>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</si>
  <si>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</si>
  <si>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</si>
  <si>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</si>
  <si>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</si>
  <si>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</si>
  <si>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</si>
  <si>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</si>
  <si>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</si>
  <si>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</si>
  <si>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</si>
  <si>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</si>
  <si>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</si>
  <si>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</si>
  <si>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</si>
  <si>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</si>
  <si>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</si>
  <si>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</si>
  <si>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</si>
  <si>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</si>
  <si>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</si>
  <si>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</si>
  <si>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</si>
  <si>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</si>
  <si>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</si>
  <si>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</si>
  <si>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</si>
  <si>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</si>
  <si>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</si>
  <si>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</si>
  <si>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</si>
  <si>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</si>
  <si>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</si>
  <si>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</si>
  <si>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</si>
  <si>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</si>
  <si>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</si>
  <si>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</si>
  <si>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</si>
  <si>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</si>
  <si>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</si>
  <si>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</si>
  <si>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</si>
  <si>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</si>
  <si>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</si>
  <si>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</si>
  <si>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</si>
  <si>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</si>
  <si>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</si>
  <si>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</si>
  <si>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</si>
  <si>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</si>
  <si>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</si>
  <si>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</si>
  <si>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</si>
  <si>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</si>
  <si>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</si>
  <si>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</si>
  <si>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</si>
  <si>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</si>
  <si>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</si>
  <si>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</si>
  <si>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</si>
  <si>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</si>
  <si>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</si>
  <si>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</si>
  <si>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</si>
  <si>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</si>
  <si>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</si>
  <si>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</si>
  <si>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</si>
  <si>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</si>
  <si>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</si>
  <si>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</si>
  <si>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</si>
  <si>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</si>
  <si>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</si>
  <si>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</si>
  <si>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</si>
  <si>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</si>
  <si>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</si>
  <si>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</si>
  <si>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</si>
  <si>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</si>
  <si>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</si>
  <si>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</si>
  <si>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</si>
  <si>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</si>
  <si>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</si>
  <si>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</si>
  <si>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</si>
  <si>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</si>
  <si>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</si>
  <si>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</si>
  <si>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</si>
  <si>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</si>
  <si>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</si>
  <si>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</si>
  <si>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</si>
  <si>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</si>
  <si>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</si>
  <si>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</si>
  <si>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</si>
  <si>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</si>
  <si>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</si>
  <si>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</si>
  <si>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</si>
  <si>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</si>
  <si>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</si>
  <si>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</si>
  <si>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</si>
  <si>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</si>
  <si>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</si>
  <si>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</si>
  <si>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</si>
  <si>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</si>
  <si>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</si>
  <si>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</si>
  <si>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</si>
  <si>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</si>
  <si>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</si>
  <si>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</si>
  <si>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</si>
  <si>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</si>
  <si>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</si>
  <si>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</si>
  <si>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</si>
  <si>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</si>
  <si>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</si>
  <si>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</si>
  <si>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</si>
  <si>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</si>
  <si>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</si>
  <si>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</si>
  <si>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</si>
  <si>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</si>
  <si>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</si>
  <si>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</si>
  <si>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</si>
  <si>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</si>
  <si>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</si>
  <si>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</si>
  <si>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</si>
  <si>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</si>
  <si>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</si>
  <si>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</si>
  <si>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</si>
  <si>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</si>
  <si>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</si>
  <si>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</si>
  <si>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</si>
  <si>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</si>
  <si>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</si>
  <si>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</si>
  <si>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</si>
  <si>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</si>
  <si>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</si>
  <si>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</si>
  <si>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</si>
  <si>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</si>
  <si>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</si>
  <si>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</si>
  <si>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</si>
  <si>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</si>
  <si>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</si>
  <si>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</si>
  <si>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</si>
  <si>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</si>
  <si>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</si>
  <si>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</si>
  <si>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</si>
  <si>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</si>
  <si>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</si>
  <si>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</si>
  <si>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</si>
  <si>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</si>
  <si>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</si>
  <si>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</si>
  <si>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</si>
  <si>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</si>
  <si>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</si>
  <si>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</si>
  <si>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</si>
  <si>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</si>
  <si>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</si>
  <si>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</si>
  <si>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</si>
  <si>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</si>
  <si>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</si>
  <si>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</si>
  <si>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</si>
  <si>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</si>
  <si>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</si>
  <si>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</si>
  <si>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</si>
  <si>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</si>
  <si>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</si>
  <si>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</si>
  <si>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</si>
  <si>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</si>
  <si>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</si>
  <si>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</si>
  <si>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</si>
  <si>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</si>
  <si>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</si>
  <si>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</si>
  <si>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</si>
  <si>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</si>
  <si>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</si>
  <si>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</si>
  <si>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</si>
  <si>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</si>
  <si>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</si>
  <si>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</si>
  <si>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</si>
  <si>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</si>
  <si>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</si>
  <si>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</si>
  <si>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</si>
  <si>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</si>
  <si>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</si>
  <si>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</si>
  <si>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</si>
  <si>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</si>
  <si>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</si>
  <si>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</si>
  <si>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</si>
  <si>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</si>
  <si>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</si>
  <si>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</si>
  <si>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</si>
  <si>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</si>
  <si>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</si>
  <si>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</si>
  <si>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</si>
  <si>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</si>
  <si>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</si>
  <si>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</si>
  <si>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</si>
  <si>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</si>
  <si>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</si>
  <si>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</si>
  <si>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</si>
  <si>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</si>
  <si>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</si>
  <si>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</si>
  <si>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</si>
  <si>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</si>
  <si>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</si>
  <si>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</si>
  <si>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</si>
  <si>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</si>
  <si>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</si>
  <si>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</si>
  <si>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</si>
  <si>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</si>
  <si>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</si>
  <si>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</si>
  <si>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</si>
  <si>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</si>
  <si>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</si>
  <si>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</si>
  <si>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</si>
  <si>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</si>
  <si>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</si>
  <si>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</si>
  <si>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</si>
  <si>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</si>
  <si>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</si>
  <si>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</si>
  <si>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</si>
  <si>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</si>
  <si>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</si>
  <si>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</si>
  <si>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</si>
  <si>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</si>
  <si>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</si>
  <si>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</si>
  <si>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</si>
  <si>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</si>
  <si>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</si>
  <si>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</si>
  <si>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</si>
  <si>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</si>
  <si>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</si>
  <si>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</si>
  <si>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</si>
  <si>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</si>
  <si>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</si>
  <si>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</si>
  <si>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</si>
  <si>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</si>
  <si>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</si>
  <si>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</si>
  <si>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</si>
  <si>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</si>
  <si>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</si>
  <si>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</si>
  <si>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</si>
  <si>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</si>
  <si>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</si>
  <si>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</si>
  <si>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</si>
  <si>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</si>
  <si>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</si>
  <si>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</si>
  <si>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</si>
  <si>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</si>
  <si>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</si>
  <si>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</si>
  <si>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</si>
  <si>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</si>
  <si>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</si>
  <si>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</si>
  <si>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</si>
  <si>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</si>
  <si>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</si>
  <si>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</si>
  <si>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</si>
  <si>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</si>
  <si>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</si>
  <si>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</si>
  <si>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</si>
  <si>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</si>
  <si>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</si>
  <si>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</si>
  <si>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</si>
  <si>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</si>
  <si>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</si>
  <si>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</si>
  <si>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</si>
  <si>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</si>
  <si>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</si>
  <si>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</si>
  <si>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</si>
  <si>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</si>
  <si>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</si>
  <si>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</si>
  <si>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</si>
  <si>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</si>
  <si>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</si>
  <si>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</si>
  <si>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</si>
  <si>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</si>
  <si>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</si>
  <si>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</si>
  <si>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</si>
  <si>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</si>
  <si>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</si>
  <si>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</si>
  <si>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</si>
  <si>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</si>
  <si>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</si>
  <si>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</si>
  <si>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</si>
  <si>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</si>
  <si>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</si>
  <si>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</si>
  <si>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</si>
  <si>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</si>
  <si>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</si>
  <si>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</si>
  <si>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</si>
  <si>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</si>
  <si>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</si>
  <si>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</si>
  <si>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</si>
  <si>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</si>
  <si>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</si>
  <si>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</si>
  <si>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</si>
  <si>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</si>
  <si>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</si>
  <si>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</si>
  <si>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</si>
  <si>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</si>
  <si>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</si>
  <si>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</si>
  <si>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</si>
  <si>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</si>
  <si>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</si>
  <si>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</si>
  <si>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</si>
  <si>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</si>
  <si>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</si>
  <si>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</si>
  <si>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</si>
  <si>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</si>
  <si>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</si>
  <si>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</si>
  <si>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</si>
  <si>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</si>
  <si>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</si>
  <si>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</si>
  <si>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</si>
  <si>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</si>
  <si>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</si>
  <si>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</si>
  <si>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</si>
  <si>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</si>
  <si>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</si>
  <si>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</si>
  <si>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</si>
  <si>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</si>
  <si>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</si>
  <si>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</si>
  <si>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</si>
  <si>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</si>
  <si>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</si>
  <si>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</si>
  <si>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</si>
  <si>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</si>
  <si>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</si>
  <si>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</si>
  <si>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</si>
  <si>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</si>
  <si>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</si>
  <si>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</si>
  <si>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</si>
  <si>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</si>
  <si>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</si>
  <si>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</si>
  <si>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</si>
  <si>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</si>
  <si>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</si>
  <si>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</si>
  <si>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</si>
  <si>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</si>
  <si>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</si>
  <si>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</si>
  <si>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</si>
  <si>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</si>
  <si>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</si>
  <si>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</si>
  <si>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</si>
  <si>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</si>
  <si>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</si>
  <si>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</si>
  <si>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</si>
  <si>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</si>
  <si>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</si>
  <si>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</si>
  <si>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</si>
  <si>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</si>
  <si>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</si>
  <si>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</si>
  <si>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</si>
  <si>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</si>
  <si>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</si>
  <si>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</si>
  <si>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</si>
  <si>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</si>
  <si>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</si>
  <si>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</si>
  <si>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</si>
  <si>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</si>
  <si>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</si>
  <si>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</si>
  <si>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</si>
  <si>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</si>
  <si>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</si>
  <si>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</si>
  <si>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</si>
  <si>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</si>
  <si>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</si>
  <si>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</si>
  <si>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</si>
  <si>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</si>
  <si>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</si>
  <si>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</si>
  <si>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</si>
  <si>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</si>
  <si>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</si>
  <si>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</si>
  <si>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</si>
  <si>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</si>
  <si>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</si>
  <si>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</si>
  <si>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</si>
  <si>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</si>
  <si>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</si>
  <si>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</si>
  <si>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</si>
  <si>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</si>
  <si>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</si>
  <si>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</si>
  <si>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</si>
  <si>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</si>
  <si>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</si>
  <si>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</si>
  <si>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</si>
  <si>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</si>
  <si>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</si>
  <si>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</si>
  <si>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</si>
  <si>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</si>
  <si>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</si>
  <si>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</si>
  <si>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</si>
  <si>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</si>
  <si>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</si>
  <si>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</si>
  <si>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</si>
  <si>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</si>
  <si>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</si>
  <si>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</si>
  <si>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</si>
  <si>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</si>
  <si>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</si>
  <si>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</si>
  <si>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</si>
  <si>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</si>
  <si>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</si>
  <si>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</si>
  <si>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</si>
  <si>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</si>
  <si>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</si>
  <si>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</si>
  <si>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</si>
  <si>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</si>
  <si>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</si>
  <si>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</si>
  <si>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</si>
  <si>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</si>
  <si>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</si>
  <si>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</si>
  <si>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</si>
  <si>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</si>
  <si>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</si>
  <si>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</si>
  <si>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</si>
  <si>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</si>
  <si>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</si>
  <si>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</si>
  <si>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</si>
  <si>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</si>
  <si>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</si>
  <si>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</si>
  <si>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</si>
  <si>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</si>
  <si>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</si>
  <si>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</si>
  <si>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</si>
  <si>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</si>
  <si>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</si>
  <si>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</si>
  <si>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</si>
  <si>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</si>
  <si>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</si>
  <si>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</si>
  <si>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</si>
  <si>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</si>
  <si>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</si>
  <si>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</si>
  <si>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</si>
  <si>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</si>
  <si>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</si>
  <si>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</si>
  <si>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</si>
  <si>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</si>
  <si>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</si>
  <si>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</si>
  <si>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</si>
  <si>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</si>
  <si>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</si>
  <si>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</si>
  <si>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</si>
  <si>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</si>
  <si>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</si>
  <si>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</si>
  <si>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</si>
  <si>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</si>
  <si>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</si>
  <si>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</si>
  <si>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</si>
  <si>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</si>
  <si>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</si>
  <si>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</si>
  <si>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</si>
  <si>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</si>
  <si>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</si>
  <si>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</si>
  <si>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</si>
  <si>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</si>
  <si>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</si>
  <si>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</si>
  <si>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</si>
  <si>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</si>
  <si>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</si>
  <si>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</si>
  <si>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</si>
  <si>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</si>
  <si>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</si>
  <si>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</si>
  <si>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</si>
  <si>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</si>
  <si>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</si>
  <si>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</si>
  <si>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</si>
  <si>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</si>
  <si>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</si>
  <si>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</si>
  <si>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</si>
  <si>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</si>
  <si>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</si>
  <si>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</si>
  <si>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</si>
  <si>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</si>
  <si>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</si>
  <si>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</si>
  <si>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</si>
  <si>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</si>
  <si>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</si>
  <si>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</si>
  <si>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</si>
  <si>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</si>
  <si>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</si>
  <si>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</si>
  <si>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</si>
  <si>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</si>
  <si>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</si>
  <si>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</si>
  <si>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</si>
  <si>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</si>
  <si>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</si>
  <si>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</si>
  <si>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</si>
  <si>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</si>
  <si>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</si>
  <si>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</si>
  <si>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</si>
  <si>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</si>
  <si>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</si>
  <si>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</si>
  <si>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</si>
  <si>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</si>
  <si>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</si>
  <si>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</si>
  <si>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</si>
  <si>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</si>
  <si>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</si>
  <si>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</si>
  <si>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</si>
  <si>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</si>
  <si>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</si>
  <si>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</si>
  <si>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</si>
  <si>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</si>
  <si>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</si>
  <si>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</si>
  <si>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</si>
  <si>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</si>
  <si>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</si>
  <si>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</si>
  <si>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</si>
  <si>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</si>
  <si>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</si>
  <si>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</si>
  <si>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</si>
  <si>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</si>
  <si>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</si>
  <si>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</si>
  <si>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</si>
  <si>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</si>
  <si>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</si>
  <si>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</si>
  <si>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</si>
  <si>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</si>
  <si>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</si>
  <si>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</si>
  <si>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</si>
  <si>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</si>
  <si>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</si>
  <si>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</si>
  <si>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</si>
  <si>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</si>
  <si>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</si>
  <si>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</si>
  <si>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</si>
  <si>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</si>
  <si>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</si>
  <si>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</si>
  <si>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</si>
  <si>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</si>
  <si>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</si>
  <si>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</si>
  <si>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</si>
  <si>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</si>
  <si>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</si>
  <si>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</si>
  <si>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</si>
  <si>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</si>
  <si>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</si>
  <si>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</si>
  <si>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</si>
  <si>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</si>
  <si>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</si>
  <si>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</si>
  <si>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</si>
  <si>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</si>
  <si>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</si>
  <si>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</si>
  <si>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</si>
  <si>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</si>
  <si>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</si>
  <si>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</si>
  <si>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</si>
  <si>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</si>
  <si>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</si>
  <si>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</si>
  <si>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</si>
  <si>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</si>
  <si>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</si>
  <si>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</si>
  <si>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</si>
  <si>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</si>
  <si>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</si>
  <si>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</si>
  <si>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</si>
  <si>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</si>
  <si>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</si>
  <si>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</si>
  <si>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</si>
  <si>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</si>
  <si>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</si>
  <si>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</si>
  <si>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</si>
  <si>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</si>
  <si>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</si>
  <si>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</si>
  <si>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</si>
  <si>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</si>
  <si>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</si>
  <si>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</si>
  <si>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</si>
  <si>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</si>
  <si>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</si>
  <si>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</si>
  <si>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</si>
  <si>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</si>
  <si>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</si>
  <si>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</si>
  <si>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</si>
  <si>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</si>
  <si>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</si>
  <si>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</si>
  <si>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</si>
  <si>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</si>
  <si>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</si>
  <si>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</si>
  <si>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</si>
  <si>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</si>
  <si>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</si>
  <si>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</si>
  <si>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</si>
  <si>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</si>
  <si>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</si>
  <si>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</si>
  <si>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</si>
  <si>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</si>
  <si>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</si>
  <si>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</si>
  <si>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</si>
  <si>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</si>
  <si>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</si>
  <si>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</si>
  <si>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</si>
  <si>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</si>
  <si>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</si>
  <si>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</si>
  <si>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</si>
  <si>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</si>
  <si>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</si>
  <si>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</si>
  <si>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</si>
  <si>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</si>
  <si>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</si>
  <si>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</si>
  <si>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</si>
  <si>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</si>
  <si>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</si>
  <si>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</si>
  <si>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</si>
  <si>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</si>
  <si>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</si>
  <si>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</si>
  <si>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</si>
  <si>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</si>
  <si>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</si>
  <si>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</si>
  <si>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</si>
  <si>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</si>
  <si>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</si>
  <si>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</si>
  <si>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</si>
  <si>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</si>
  <si>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</si>
  <si>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</si>
  <si>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</si>
  <si>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</si>
  <si>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</si>
  <si>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</si>
  <si>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</si>
  <si>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</si>
  <si>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</si>
  <si>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</si>
  <si>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</si>
  <si>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</si>
  <si>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</si>
  <si>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</si>
  <si>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</si>
  <si>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</si>
  <si>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</si>
  <si>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</si>
  <si>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</si>
  <si>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</si>
  <si>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</si>
  <si>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</si>
  <si>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</si>
  <si>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</si>
  <si>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</si>
  <si>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</si>
  <si>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</si>
  <si>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</si>
  <si>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</si>
  <si>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</si>
  <si>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</si>
  <si>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</si>
  <si>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</si>
  <si>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</si>
  <si>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</si>
  <si>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</si>
  <si>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</si>
  <si>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</si>
  <si>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</si>
  <si>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</si>
  <si>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</si>
  <si>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</si>
  <si>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</si>
  <si>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</si>
  <si>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</si>
  <si>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</si>
  <si>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</si>
  <si>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</si>
  <si>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</si>
  <si>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</si>
  <si>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</si>
  <si>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</si>
  <si>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</si>
  <si>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</si>
  <si>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</si>
  <si>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</si>
  <si>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</si>
  <si>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</si>
  <si>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</si>
  <si>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</si>
  <si>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</si>
  <si>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</si>
  <si>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</si>
  <si>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</si>
  <si>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</si>
  <si>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</si>
  <si>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</si>
  <si>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</si>
  <si>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</si>
  <si>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</si>
  <si>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</si>
  <si>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</si>
  <si>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</si>
  <si>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</si>
  <si>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</si>
  <si>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</si>
  <si>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</si>
  <si>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</si>
  <si>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</si>
  <si>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</si>
  <si>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</si>
  <si>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</si>
  <si>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</si>
  <si>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</si>
  <si>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</si>
  <si>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</si>
  <si>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</si>
  <si>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</si>
  <si>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</si>
  <si>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</si>
  <si>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</si>
  <si>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</si>
  <si>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</si>
  <si>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</si>
  <si>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</si>
  <si>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</si>
  <si>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</si>
  <si>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</si>
  <si>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</si>
  <si>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</si>
  <si>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</si>
  <si>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</si>
  <si>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</si>
  <si>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</si>
  <si>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</si>
  <si>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</si>
  <si>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</si>
  <si>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</si>
  <si>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</si>
  <si>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</si>
  <si>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</si>
  <si>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</si>
  <si>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</si>
  <si>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</si>
  <si>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</si>
  <si>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</si>
  <si>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</si>
  <si>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</si>
  <si>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</si>
  <si>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</si>
  <si>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</si>
  <si>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</si>
  <si>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</si>
  <si>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</si>
  <si>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</si>
  <si>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</si>
  <si>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</si>
  <si>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</si>
  <si>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</si>
  <si>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</si>
  <si>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</si>
  <si>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</si>
  <si>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</si>
  <si>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</si>
  <si>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</si>
  <si>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</si>
  <si>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</si>
  <si>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</si>
  <si>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</si>
  <si>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</si>
  <si>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</si>
  <si>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</si>
  <si>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</si>
  <si>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</si>
  <si>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</si>
  <si>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</si>
  <si>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</si>
  <si>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</si>
  <si>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</si>
  <si>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</si>
  <si>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</si>
  <si>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</si>
  <si>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</si>
  <si>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</si>
  <si>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</si>
  <si>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</si>
  <si>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</si>
  <si>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</si>
  <si>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</si>
  <si>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</si>
  <si>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</si>
  <si>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</si>
  <si>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</si>
  <si>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</si>
  <si>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</si>
  <si>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</si>
  <si>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</si>
  <si>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</si>
  <si>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</si>
  <si>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</si>
  <si>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</si>
  <si>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</si>
  <si>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</si>
  <si>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</si>
  <si>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</si>
  <si>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</si>
  <si>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</si>
  <si>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</si>
  <si>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</si>
  <si>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</si>
  <si>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</si>
  <si>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</si>
  <si>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</si>
  <si>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</si>
  <si>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</si>
  <si>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</si>
  <si>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</si>
  <si>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</si>
  <si>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</si>
  <si>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</si>
  <si>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</si>
  <si>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</si>
  <si>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</si>
  <si>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</si>
  <si>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</si>
  <si>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</si>
  <si>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</si>
  <si>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</si>
  <si>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</si>
  <si>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</si>
  <si>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</si>
  <si>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</si>
  <si>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</si>
  <si>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</si>
  <si>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</si>
  <si>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</si>
  <si>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</si>
  <si>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</si>
  <si>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</si>
  <si>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</si>
  <si>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</si>
  <si>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</si>
  <si>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</si>
  <si>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</si>
  <si>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</si>
  <si>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</si>
  <si>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</si>
  <si>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</si>
  <si>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</si>
  <si>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</si>
  <si>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</si>
  <si>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</si>
  <si>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</si>
  <si>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</si>
  <si>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</si>
  <si>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</si>
  <si>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</si>
  <si>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</si>
  <si>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</si>
  <si>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</si>
  <si>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</si>
  <si>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</si>
  <si>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</si>
  <si>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</si>
  <si>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</si>
  <si>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</si>
  <si>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</si>
  <si>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</si>
  <si>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</si>
  <si>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</si>
  <si>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</si>
  <si>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</si>
  <si>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</si>
  <si>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</si>
  <si>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</si>
  <si>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</si>
  <si>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</si>
  <si>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</si>
  <si>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</si>
  <si>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</si>
  <si>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</si>
  <si>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</si>
  <si>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</si>
  <si>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</si>
  <si>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</si>
  <si>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</si>
  <si>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</si>
  <si>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</si>
  <si>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</si>
  <si>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</si>
  <si>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</si>
  <si>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</si>
  <si>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</si>
  <si>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</si>
  <si>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</si>
  <si>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</si>
  <si>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</si>
  <si>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</si>
  <si>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</si>
  <si>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</si>
  <si>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</si>
  <si>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</si>
  <si>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</si>
  <si>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</si>
  <si>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</si>
  <si>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</si>
  <si>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</si>
  <si>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</si>
  <si>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</si>
  <si>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</si>
  <si>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</si>
  <si>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</si>
  <si>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</si>
  <si>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</si>
  <si>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</si>
  <si>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</si>
  <si>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</si>
  <si>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</si>
  <si>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</si>
  <si>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</si>
  <si>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</si>
  <si>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</si>
  <si>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</si>
  <si>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</si>
  <si>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</si>
  <si>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</si>
  <si>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</si>
  <si>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</si>
  <si>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</si>
  <si>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</si>
  <si>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</si>
  <si>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</si>
  <si>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</si>
  <si>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</si>
  <si>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</si>
  <si>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</si>
  <si>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</si>
  <si>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</si>
  <si>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</si>
  <si>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</si>
  <si>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</si>
  <si>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</si>
  <si>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</si>
  <si>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</si>
  <si>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</si>
  <si>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</si>
  <si>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</si>
  <si>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</si>
  <si>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</si>
  <si>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</si>
  <si>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</si>
  <si>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</si>
  <si>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</si>
  <si>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</si>
  <si>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</si>
  <si>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</si>
  <si>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</si>
  <si>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</si>
  <si>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</si>
  <si>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</si>
  <si>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</si>
  <si>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</si>
  <si>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</si>
  <si>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</si>
  <si>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</si>
  <si>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</si>
  <si>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</si>
  <si>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</si>
  <si>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</si>
  <si>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</si>
  <si>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</si>
  <si>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</si>
  <si>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</si>
  <si>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</si>
  <si>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</si>
  <si>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</si>
  <si>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</si>
  <si>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</si>
  <si>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</si>
  <si>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</si>
  <si>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</si>
  <si>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</si>
  <si>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</si>
  <si>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</si>
  <si>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</si>
  <si>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</si>
  <si>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</si>
  <si>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</si>
  <si>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</si>
  <si>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</si>
  <si>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</si>
  <si>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</si>
  <si>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</si>
  <si>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</si>
  <si>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</si>
  <si>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</si>
  <si>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</si>
  <si>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</si>
  <si>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</si>
  <si>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</si>
  <si>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</si>
  <si>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</si>
  <si>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</si>
  <si>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</si>
  <si>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</si>
  <si>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</si>
  <si>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</si>
  <si>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</si>
  <si>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</si>
  <si>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</si>
  <si>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</si>
  <si>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</si>
  <si>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</si>
  <si>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</si>
  <si>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</si>
  <si>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</si>
  <si>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</si>
  <si>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</si>
  <si>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</si>
  <si>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</si>
  <si>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</si>
  <si>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</si>
  <si>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</si>
  <si>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</si>
  <si>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</si>
  <si>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</si>
  <si>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</si>
  <si>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</si>
  <si>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</si>
  <si>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</si>
  <si>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</si>
  <si>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</si>
  <si>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</si>
  <si>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</si>
  <si>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</si>
  <si>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</si>
  <si>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</si>
  <si>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</si>
  <si>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</si>
  <si>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</si>
  <si>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</si>
  <si>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</si>
  <si>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</si>
  <si>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</si>
  <si>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</si>
  <si>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</si>
  <si>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</si>
  <si>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</si>
  <si>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</si>
  <si>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</si>
  <si>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</si>
  <si>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</si>
  <si>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</si>
  <si>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</si>
  <si>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</si>
  <si>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</si>
  <si>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</si>
  <si>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</si>
  <si>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</si>
  <si>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</si>
  <si>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</si>
  <si>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</si>
  <si>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</si>
  <si>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</si>
  <si>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</si>
  <si>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</si>
  <si>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</si>
  <si>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</si>
  <si>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</si>
  <si>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</si>
  <si>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</si>
  <si>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</si>
  <si>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</si>
  <si>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</si>
  <si>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</si>
  <si>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</si>
  <si>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</si>
  <si>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</si>
  <si>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</si>
  <si>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</si>
  <si>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</si>
  <si>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</si>
  <si>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</si>
  <si>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</si>
  <si>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</si>
  <si>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</si>
  <si>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</si>
  <si>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</si>
  <si>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</si>
  <si>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</si>
  <si>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</si>
  <si>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</si>
  <si>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</si>
  <si>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</si>
  <si>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</si>
  <si>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</si>
  <si>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</si>
  <si>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</si>
  <si>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</si>
  <si>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</si>
  <si>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</si>
  <si>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</si>
  <si>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</si>
  <si>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</si>
  <si>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</si>
  <si>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</si>
  <si>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</si>
  <si>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</si>
  <si>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</si>
  <si>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</si>
  <si>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</si>
  <si>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</si>
  <si>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</si>
  <si>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</si>
  <si>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</si>
  <si>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</si>
  <si>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</si>
  <si>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</si>
  <si>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</si>
  <si>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</si>
  <si>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</si>
  <si>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</si>
  <si>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</si>
  <si>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</si>
  <si>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</si>
  <si>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</si>
  <si>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</si>
  <si>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</si>
  <si>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</si>
  <si>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</si>
  <si>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</si>
  <si>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</si>
  <si>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</si>
  <si>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</si>
  <si>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</si>
  <si>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</si>
  <si>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</si>
  <si>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</si>
  <si>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</si>
  <si>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</si>
  <si>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</si>
  <si>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</si>
  <si>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</si>
  <si>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</si>
  <si>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</si>
  <si>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</si>
  <si>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</si>
  <si>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</si>
  <si>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</si>
  <si>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</si>
  <si>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</si>
  <si>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</si>
  <si>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</si>
  <si>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</si>
  <si>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</si>
  <si>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</si>
  <si>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</si>
  <si>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</si>
  <si>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</si>
  <si>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</si>
  <si>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</si>
  <si>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</si>
  <si>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</si>
  <si>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</si>
  <si>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</si>
  <si>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</si>
  <si>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</si>
  <si>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</si>
  <si>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</si>
  <si>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</si>
  <si>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</si>
  <si>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</si>
  <si>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</si>
  <si>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</si>
  <si>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</si>
  <si>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</si>
  <si>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</si>
  <si>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</si>
  <si>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</si>
  <si>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</si>
  <si>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</si>
  <si>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</si>
  <si>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</si>
  <si>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</si>
  <si>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</si>
  <si>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</si>
  <si>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</si>
  <si>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</si>
  <si>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</si>
  <si>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</si>
  <si>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</si>
  <si>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</si>
  <si>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</si>
  <si>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</si>
  <si>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</si>
  <si>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</si>
  <si>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</si>
  <si>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</si>
  <si>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</si>
  <si>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</si>
  <si>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</si>
  <si>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</si>
  <si>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</si>
  <si>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</si>
  <si>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</si>
  <si>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</si>
  <si>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</si>
  <si>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</si>
  <si>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</si>
  <si>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</si>
  <si>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</si>
  <si>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</si>
  <si>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</si>
  <si>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</si>
  <si>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</si>
  <si>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</si>
  <si>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</si>
  <si>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</si>
  <si>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</si>
  <si>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</si>
  <si>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</si>
  <si>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</si>
  <si>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</si>
  <si>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</si>
  <si>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</si>
  <si>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</si>
  <si>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</si>
  <si>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</si>
  <si>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</si>
  <si>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</si>
  <si>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</si>
  <si>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</si>
  <si>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</si>
  <si>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</si>
  <si>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</si>
  <si>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</si>
  <si>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</si>
  <si>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</si>
  <si>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</si>
  <si>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</si>
  <si>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</si>
  <si>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</si>
  <si>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</si>
  <si>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</si>
  <si>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</si>
  <si>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</si>
  <si>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</si>
  <si>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</si>
  <si>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</si>
  <si>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</si>
  <si>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</si>
  <si>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</si>
  <si>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</si>
  <si>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</si>
  <si>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</si>
  <si>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</si>
  <si>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</si>
  <si>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</si>
  <si>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</si>
  <si>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</si>
  <si>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</si>
  <si>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</si>
  <si>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</si>
  <si>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</si>
  <si>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</si>
  <si>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</si>
  <si>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</si>
  <si>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</si>
  <si>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</si>
  <si>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</si>
  <si>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</si>
  <si>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</si>
  <si>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</si>
  <si>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</si>
  <si>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</si>
  <si>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</si>
  <si>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</si>
  <si>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</si>
  <si>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</si>
  <si>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</si>
  <si>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</si>
  <si>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</si>
  <si>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</si>
  <si>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</si>
  <si>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</si>
  <si>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</si>
  <si>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</si>
  <si>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</si>
  <si>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</si>
  <si>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</si>
  <si>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</si>
  <si>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</si>
  <si>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</si>
  <si>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</si>
  <si>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</si>
  <si>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</si>
  <si>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</si>
  <si>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</si>
  <si>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</si>
  <si>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</si>
  <si>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</si>
  <si>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</si>
  <si>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</si>
  <si>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</si>
  <si>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</si>
  <si>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</si>
  <si>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</si>
  <si>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</si>
  <si>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</si>
  <si>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</si>
  <si>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</si>
  <si>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</si>
  <si>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</si>
  <si>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</si>
  <si>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</si>
  <si>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</si>
  <si>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</si>
  <si>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</si>
  <si>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</si>
  <si>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</si>
  <si>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</si>
  <si>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</si>
  <si>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</si>
  <si>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</si>
  <si>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</si>
  <si>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</si>
  <si>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</si>
  <si>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</si>
  <si>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</si>
  <si>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</si>
  <si>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</si>
  <si>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</si>
  <si>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</si>
  <si>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</si>
  <si>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</si>
  <si>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</si>
  <si>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</si>
  <si>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</si>
  <si>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</si>
  <si>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</si>
  <si>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</si>
  <si>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</si>
  <si>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</si>
  <si>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</si>
  <si>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</si>
  <si>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</si>
  <si>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</si>
  <si>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</si>
  <si>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</si>
  <si>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</si>
  <si>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</si>
  <si>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</si>
  <si>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</si>
  <si>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</si>
  <si>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</si>
  <si>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</si>
  <si>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</si>
  <si>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</si>
  <si>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</si>
  <si>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</si>
  <si>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</si>
  <si>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</si>
  <si>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</si>
  <si>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</si>
  <si>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</si>
  <si>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</si>
  <si>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</si>
  <si>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</si>
  <si>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</si>
  <si>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</si>
  <si>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</si>
  <si>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</si>
  <si>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</si>
  <si>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</si>
  <si>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</si>
  <si>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</si>
  <si>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</si>
  <si>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</si>
  <si>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</si>
  <si>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</si>
  <si>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</si>
  <si>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</si>
  <si>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</si>
  <si>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</si>
  <si>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</si>
  <si>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</si>
  <si>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</si>
  <si>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</si>
  <si>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</si>
  <si>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</si>
  <si>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</si>
  <si>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</si>
  <si>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</si>
  <si>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</si>
  <si>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</si>
  <si>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</si>
  <si>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</si>
  <si>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</si>
  <si>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</si>
  <si>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</si>
  <si>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</si>
  <si>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</si>
  <si>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</si>
  <si>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</si>
  <si>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</si>
  <si>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</si>
  <si>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</si>
  <si>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</si>
  <si>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</si>
  <si>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</si>
  <si>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</si>
  <si>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</si>
  <si>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</si>
  <si>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</si>
  <si>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</si>
  <si>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</si>
  <si>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</si>
  <si>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</si>
  <si>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</si>
  <si>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</si>
  <si>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</si>
  <si>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</si>
  <si>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</si>
  <si>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</si>
  <si>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</si>
  <si>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</si>
  <si>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</si>
  <si>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</si>
  <si>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</si>
  <si>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</si>
  <si>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</si>
  <si>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</si>
  <si>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</si>
  <si>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</si>
  <si>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</si>
  <si>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</si>
  <si>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</si>
  <si>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</si>
  <si>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</si>
  <si>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</si>
  <si>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</si>
  <si>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</si>
  <si>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</si>
  <si>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</si>
  <si>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</si>
  <si>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</si>
  <si>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</si>
  <si>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</si>
  <si>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</si>
  <si>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</si>
  <si>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</si>
  <si>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</si>
  <si>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</si>
  <si>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</si>
  <si>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</si>
  <si>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</si>
  <si>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</si>
  <si>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</si>
  <si>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</si>
  <si>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</si>
  <si>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</si>
  <si>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</si>
  <si>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</si>
  <si>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</si>
  <si>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</si>
  <si>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</si>
  <si>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</si>
  <si>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</si>
  <si>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</si>
  <si>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</si>
  <si>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</si>
  <si>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</si>
  <si>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</si>
  <si>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</si>
  <si>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</si>
  <si>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</si>
  <si>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</si>
  <si>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</si>
  <si>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</si>
  <si>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</si>
  <si>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</si>
  <si>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</si>
  <si>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</si>
  <si>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</si>
  <si>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</si>
  <si>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</si>
  <si>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</si>
  <si>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</si>
  <si>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</si>
  <si>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</si>
  <si>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</si>
  <si>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</si>
  <si>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</si>
  <si>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</si>
  <si>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</si>
  <si>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</si>
  <si>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</si>
  <si>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</si>
  <si>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</si>
  <si>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</si>
  <si>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</si>
  <si>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</si>
  <si>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</si>
  <si>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</si>
  <si>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</si>
  <si>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</si>
  <si>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</si>
  <si>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</si>
  <si>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</si>
  <si>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</si>
  <si>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</si>
  <si>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</si>
  <si>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</si>
  <si>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</si>
  <si>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</si>
  <si>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</si>
  <si>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</si>
  <si>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</si>
  <si>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</si>
  <si>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</si>
  <si>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</si>
  <si>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</si>
  <si>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</si>
  <si>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</si>
  <si>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</si>
  <si>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</si>
  <si>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</si>
  <si>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</si>
  <si>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</si>
  <si>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</si>
  <si>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</si>
  <si>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</si>
  <si>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</si>
  <si>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</si>
  <si>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</si>
  <si>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</si>
  <si>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</si>
  <si>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</si>
  <si>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</si>
  <si>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</si>
  <si>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</si>
  <si>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</si>
  <si>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</si>
  <si>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</si>
  <si>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</si>
  <si>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</si>
  <si>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</si>
  <si>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</si>
  <si>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</si>
  <si>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</si>
  <si>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</si>
  <si>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</si>
  <si>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</si>
  <si>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</si>
  <si>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</si>
  <si>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</si>
  <si>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</si>
  <si>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</si>
  <si>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</si>
  <si>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</si>
  <si>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</si>
  <si>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</si>
  <si>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</si>
  <si>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</si>
  <si>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</si>
  <si>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</si>
  <si>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</si>
  <si>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</si>
  <si>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</si>
  <si>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</si>
  <si>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</si>
  <si>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</si>
  <si>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</si>
  <si>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</si>
  <si>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</si>
  <si>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</si>
  <si>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</si>
  <si>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</si>
  <si>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</si>
  <si>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</si>
  <si>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</si>
  <si>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</si>
  <si>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</si>
  <si>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</si>
  <si>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</si>
  <si>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</si>
  <si>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</si>
  <si>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</si>
  <si>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</si>
  <si>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</si>
  <si>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</si>
  <si>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</si>
  <si>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</si>
  <si>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</si>
  <si>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</si>
  <si>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</si>
  <si>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</si>
  <si>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</si>
  <si>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</si>
  <si>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</si>
  <si>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</si>
  <si>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</si>
  <si>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</si>
  <si>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</si>
  <si>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</si>
  <si>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</si>
  <si>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</si>
  <si>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</si>
  <si>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</si>
  <si>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</si>
  <si>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</si>
  <si>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</si>
  <si>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</si>
  <si>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</si>
  <si>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</si>
  <si>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</si>
  <si>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</si>
  <si>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</si>
  <si>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</si>
  <si>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</si>
  <si>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</si>
  <si>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</si>
  <si>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</si>
  <si>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</si>
  <si>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</si>
  <si>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</si>
  <si>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</si>
  <si>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</si>
  <si>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</si>
  <si>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</si>
  <si>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</si>
  <si>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</si>
  <si>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</si>
  <si>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</si>
  <si>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</si>
  <si>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</si>
  <si>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</si>
  <si>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</si>
  <si>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</si>
  <si>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</si>
  <si>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</si>
  <si>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</si>
  <si>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</si>
  <si>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</si>
  <si>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</si>
  <si>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</si>
  <si>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</si>
  <si>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</si>
  <si>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</si>
  <si>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</si>
  <si>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</si>
  <si>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</si>
  <si>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</si>
  <si>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</si>
  <si>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</si>
  <si>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</si>
  <si>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</si>
  <si>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</si>
  <si>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</si>
  <si>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</si>
  <si>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</si>
  <si>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</si>
  <si>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</si>
  <si>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</si>
  <si>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</si>
  <si>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</si>
  <si>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</si>
  <si>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</si>
  <si>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</si>
  <si>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</si>
  <si>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</si>
  <si>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</si>
  <si>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</si>
  <si>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</si>
  <si>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</si>
  <si>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</si>
  <si>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</si>
  <si>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</si>
  <si>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</si>
  <si>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</si>
  <si>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</si>
  <si>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</si>
  <si>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</si>
  <si>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</si>
  <si>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</si>
  <si>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</si>
  <si>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</si>
  <si>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</si>
  <si>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</si>
  <si>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</si>
  <si>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</si>
  <si>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</si>
  <si>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</si>
  <si>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</si>
  <si>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</si>
  <si>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</si>
  <si>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</si>
  <si>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</si>
  <si>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</si>
  <si>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</si>
  <si>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</si>
  <si>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</si>
  <si>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</si>
  <si>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</si>
  <si>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</si>
  <si>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</si>
  <si>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</si>
  <si>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</si>
  <si>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</si>
  <si>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</si>
  <si>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</si>
  <si>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</si>
  <si>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</si>
  <si>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</si>
  <si>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</si>
  <si>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</si>
  <si>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</si>
  <si>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</si>
  <si>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</si>
  <si>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</si>
  <si>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</si>
  <si>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</si>
  <si>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</si>
  <si>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</si>
  <si>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</si>
  <si>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</si>
  <si>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</si>
  <si>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</si>
  <si>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</si>
  <si>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</si>
  <si>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</si>
  <si>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</si>
  <si>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</si>
  <si>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</si>
  <si>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</si>
  <si>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</si>
  <si>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</si>
  <si>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</si>
  <si>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</si>
  <si>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</si>
  <si>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</si>
  <si>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</si>
  <si>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</si>
  <si>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</si>
  <si>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</si>
  <si>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</si>
  <si>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</si>
  <si>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</si>
  <si>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</si>
  <si>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</si>
  <si>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</si>
  <si>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</si>
  <si>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</si>
  <si>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</si>
  <si>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</si>
  <si>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</si>
  <si>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</si>
  <si>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</si>
  <si>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</si>
  <si>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</si>
  <si>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</si>
  <si>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</si>
  <si>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</si>
  <si>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</si>
  <si>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</si>
  <si>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</si>
  <si>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</si>
  <si>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</si>
  <si>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</si>
  <si>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</si>
  <si>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</si>
  <si>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</si>
  <si>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</si>
  <si>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</si>
  <si>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</si>
  <si>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</si>
  <si>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</si>
  <si>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</si>
  <si>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</si>
  <si>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</si>
  <si>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</si>
  <si>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</si>
  <si>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</si>
  <si>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</si>
  <si>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</si>
  <si>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</si>
  <si>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</si>
  <si>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</si>
  <si>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</si>
  <si>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</si>
  <si>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</si>
  <si>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</si>
  <si>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</si>
  <si>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</si>
  <si>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</si>
  <si>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</si>
  <si>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</si>
  <si>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</si>
  <si>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</si>
  <si>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</si>
  <si>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</si>
  <si>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</si>
  <si>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</si>
  <si>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</si>
  <si>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</si>
  <si>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</si>
  <si>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</si>
  <si>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</si>
  <si>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</si>
  <si>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</si>
  <si>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</si>
  <si>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</si>
  <si>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</si>
  <si>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</si>
  <si>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</si>
  <si>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</si>
  <si>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</si>
  <si>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</si>
  <si>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</si>
  <si>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</si>
  <si>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</si>
  <si>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</si>
  <si>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</si>
  <si>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</si>
  <si>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</si>
  <si>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</si>
  <si>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</si>
  <si>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</si>
  <si>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</si>
  <si>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</si>
  <si>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</si>
  <si>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</si>
  <si>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</si>
  <si>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</si>
  <si>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</si>
  <si>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</si>
  <si>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</si>
  <si>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</si>
  <si>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</si>
  <si>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</si>
  <si>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</si>
  <si>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</si>
  <si>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</si>
  <si>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</si>
  <si>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</si>
  <si>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</si>
  <si>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</si>
  <si>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</si>
  <si>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</si>
  <si>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</si>
  <si>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</si>
  <si>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</si>
  <si>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</si>
  <si>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</si>
  <si>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</si>
  <si>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</si>
  <si>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</si>
  <si>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</si>
  <si>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</si>
  <si>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</si>
  <si>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</si>
  <si>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</si>
  <si>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</si>
  <si>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</si>
  <si>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</si>
  <si>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</si>
  <si>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</si>
  <si>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</si>
  <si>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</si>
  <si>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</si>
  <si>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</si>
  <si>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</si>
  <si>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</si>
  <si>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</si>
  <si>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</si>
  <si>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</si>
  <si>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</si>
  <si>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</si>
  <si>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</si>
  <si>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</si>
  <si>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</si>
  <si>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</si>
  <si>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</si>
  <si>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</si>
  <si>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</si>
  <si>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</si>
  <si>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</si>
  <si>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</si>
  <si>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</si>
  <si>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</si>
  <si>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</si>
  <si>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</si>
  <si>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</si>
  <si>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</si>
  <si>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</si>
  <si>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</si>
  <si>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</si>
  <si>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</si>
  <si>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</si>
  <si>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</si>
  <si>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</si>
  <si>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</si>
  <si>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</si>
  <si>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</si>
  <si>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</si>
  <si>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</si>
  <si>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</si>
  <si>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</si>
  <si>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</si>
  <si>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</si>
  <si>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</si>
  <si>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</si>
  <si>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</si>
  <si>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</si>
  <si>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</si>
  <si>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</si>
  <si>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</si>
  <si>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</si>
  <si>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</si>
  <si>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</si>
  <si>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</si>
  <si>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</si>
  <si>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</si>
  <si>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</si>
  <si>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</si>
  <si>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</si>
  <si>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</si>
  <si>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</si>
  <si>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</si>
  <si>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</si>
  <si>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</si>
  <si>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</si>
  <si>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</si>
  <si>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</si>
  <si>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</si>
  <si>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</si>
  <si>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</si>
  <si>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</si>
  <si>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</si>
  <si>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</si>
  <si>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</si>
  <si>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</si>
  <si>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</si>
  <si>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</si>
  <si>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</si>
  <si>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</si>
  <si>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</si>
  <si>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</si>
  <si>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</si>
  <si>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</si>
  <si>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</si>
  <si>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</si>
  <si>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</si>
  <si>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</si>
  <si>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</si>
  <si>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</si>
  <si>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</si>
  <si>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</si>
  <si>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</si>
  <si>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</si>
  <si>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</si>
  <si>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</si>
  <si>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</si>
  <si>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</si>
  <si>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</si>
  <si>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</si>
  <si>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</si>
  <si>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</si>
  <si>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</si>
  <si>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</si>
  <si>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</si>
  <si>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</si>
  <si>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</si>
  <si>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</si>
  <si>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</si>
  <si>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</si>
  <si>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</si>
  <si>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</si>
  <si>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</si>
  <si>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</si>
  <si>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</si>
  <si>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</si>
  <si>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</si>
  <si>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</si>
  <si>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</si>
  <si>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</si>
  <si>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</si>
  <si>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</si>
  <si>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</si>
  <si>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</si>
  <si>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</si>
  <si>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</si>
  <si>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</si>
  <si>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</si>
  <si>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</si>
  <si>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</si>
  <si>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</si>
  <si>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</si>
  <si>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</si>
  <si>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</si>
  <si>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</si>
  <si>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</si>
  <si>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</si>
  <si>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</si>
  <si>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</si>
  <si>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</si>
  <si>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</si>
  <si>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</si>
  <si>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</si>
  <si>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</si>
  <si>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</si>
  <si>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</si>
  <si>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</si>
  <si>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</si>
  <si>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</si>
  <si>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</si>
  <si>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</si>
  <si>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</si>
  <si>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</si>
  <si>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</si>
  <si>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</si>
  <si>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</si>
  <si>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</si>
  <si>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</si>
  <si>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</si>
  <si>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</si>
  <si>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</si>
  <si>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</si>
  <si>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</si>
  <si>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</si>
  <si>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</si>
  <si>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</si>
  <si>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</si>
  <si>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</si>
  <si>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</si>
  <si>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</si>
  <si>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</si>
  <si>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</si>
  <si>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</si>
  <si>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</si>
  <si>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</si>
  <si>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</si>
  <si>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</si>
  <si>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</si>
  <si>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</si>
  <si>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</si>
  <si>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</si>
  <si>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</si>
  <si>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</si>
  <si>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</si>
  <si>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</si>
  <si>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</si>
  <si>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</si>
  <si>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</si>
  <si>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</si>
  <si>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</si>
  <si>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</si>
  <si>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</si>
  <si>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</si>
  <si>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</si>
  <si>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</si>
  <si>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</si>
  <si>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</si>
  <si>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</si>
  <si>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</si>
  <si>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</si>
  <si>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</si>
  <si>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</si>
  <si>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</si>
  <si>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</si>
  <si>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</si>
  <si>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</si>
  <si>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</si>
  <si>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</si>
  <si>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</si>
  <si>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</si>
  <si>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</si>
  <si>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</si>
  <si>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</si>
  <si>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</si>
  <si>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</si>
  <si>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</si>
  <si>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</si>
  <si>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</si>
  <si>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</si>
  <si>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</si>
  <si>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</si>
  <si>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</si>
  <si>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</si>
  <si>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</si>
  <si>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</si>
  <si>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</si>
  <si>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</si>
  <si>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</si>
  <si>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</si>
  <si>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</si>
  <si>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</si>
  <si>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</si>
  <si>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</si>
  <si>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</si>
  <si>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</si>
  <si>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</si>
  <si>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</si>
  <si>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</si>
  <si>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</si>
  <si>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</si>
  <si>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</si>
  <si>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</si>
  <si>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</si>
  <si>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</si>
  <si>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</si>
  <si>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</si>
  <si>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</si>
  <si>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</si>
  <si>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</si>
  <si>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</si>
  <si>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</si>
  <si>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</si>
  <si>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</si>
  <si>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</si>
  <si>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</si>
  <si>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</si>
  <si>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</si>
  <si>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</si>
  <si>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</si>
  <si>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</si>
  <si>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</si>
  <si>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</si>
  <si>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</si>
  <si>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</si>
  <si>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</si>
  <si>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</si>
  <si>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</si>
  <si>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</si>
  <si>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</si>
  <si>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</si>
  <si>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</si>
  <si>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</si>
  <si>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</si>
  <si>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</si>
  <si>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</si>
  <si>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</si>
  <si>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</si>
  <si>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</si>
  <si>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</si>
  <si>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</si>
  <si>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</si>
  <si>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</si>
  <si>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</si>
  <si>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</si>
  <si>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</si>
  <si>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</si>
  <si>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</si>
  <si>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</si>
  <si>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</si>
  <si>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</si>
  <si>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</si>
  <si>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</si>
  <si>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</si>
  <si>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</si>
  <si>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</si>
  <si>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</si>
  <si>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</si>
  <si>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</si>
  <si>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</si>
  <si>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</si>
  <si>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</si>
  <si>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</si>
  <si>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</si>
  <si>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</si>
  <si>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</si>
  <si>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</si>
  <si>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</si>
  <si>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</si>
  <si>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</si>
  <si>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</si>
  <si>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</si>
  <si>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</si>
  <si>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</si>
  <si>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</si>
  <si>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</si>
  <si>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</si>
  <si>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</si>
  <si>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</si>
  <si>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</si>
  <si>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</si>
  <si>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</si>
  <si>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</si>
  <si>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</si>
  <si>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</si>
  <si>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</si>
  <si>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</si>
  <si>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</si>
  <si>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</si>
  <si>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</si>
  <si>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</si>
  <si>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</si>
  <si>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</si>
  <si>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</si>
  <si>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</si>
  <si>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</si>
  <si>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</si>
  <si>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</si>
  <si>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</si>
  <si>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</si>
  <si>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</si>
  <si>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</si>
  <si>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</si>
  <si>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</si>
  <si>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</si>
  <si>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</si>
  <si>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</si>
  <si>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</si>
  <si>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</si>
  <si>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</si>
  <si>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</si>
  <si>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</si>
  <si>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</si>
  <si>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</si>
  <si>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</si>
  <si>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</si>
  <si>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</si>
  <si>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</si>
  <si>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</si>
  <si>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</si>
  <si>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</si>
  <si>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</si>
  <si>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</si>
  <si>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</si>
  <si>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</si>
  <si>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</si>
  <si>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</si>
  <si>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</si>
  <si>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</si>
  <si>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</si>
  <si>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</si>
  <si>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</si>
  <si>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</si>
  <si>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</si>
  <si>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</si>
  <si>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</si>
  <si>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</si>
  <si>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</si>
  <si>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</si>
  <si>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</si>
  <si>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</si>
  <si>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</si>
  <si>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</si>
  <si>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</si>
  <si>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</si>
  <si>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</si>
  <si>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</si>
  <si>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</si>
  <si>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</si>
  <si>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</si>
  <si>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</si>
  <si>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</si>
  <si>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</si>
  <si>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</si>
  <si>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</si>
  <si>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</si>
  <si>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</si>
  <si>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</si>
  <si>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</si>
  <si>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</si>
  <si>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</si>
  <si>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</si>
  <si>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</si>
  <si>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</si>
  <si>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</si>
  <si>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</si>
  <si>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</si>
  <si>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</si>
  <si>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</si>
  <si>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</si>
  <si>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</si>
  <si>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</si>
  <si>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</si>
  <si>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</si>
  <si>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</si>
  <si>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</si>
  <si>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</si>
  <si>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</si>
  <si>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</si>
  <si>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</si>
  <si>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</si>
  <si>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</si>
  <si>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</si>
  <si>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</si>
  <si>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</si>
  <si>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</si>
  <si>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</si>
  <si>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</si>
  <si>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</si>
  <si>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</si>
  <si>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</si>
  <si>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</si>
  <si>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</si>
  <si>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</si>
  <si>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</si>
  <si>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</si>
  <si>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</si>
  <si>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</si>
  <si>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</si>
  <si>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</si>
  <si>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</si>
  <si>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</si>
  <si>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</si>
  <si>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</si>
  <si>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</si>
  <si>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</si>
  <si>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</si>
  <si>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</si>
  <si>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</si>
  <si>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</si>
  <si>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</si>
  <si>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</si>
  <si>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</si>
  <si>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</si>
  <si>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</si>
  <si>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</si>
  <si>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</si>
  <si>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</si>
  <si>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</si>
  <si>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</si>
  <si>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</si>
  <si>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</si>
  <si>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</si>
  <si>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</si>
  <si>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</si>
  <si>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</si>
  <si>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</si>
  <si>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</si>
  <si>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</si>
  <si>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</si>
  <si>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</si>
  <si>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</si>
  <si>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</si>
  <si>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</si>
  <si>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</si>
  <si>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</si>
  <si>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</si>
  <si>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</si>
  <si>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</si>
  <si>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</si>
  <si>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</si>
  <si>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</si>
  <si>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</si>
  <si>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</si>
  <si>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</si>
  <si>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</si>
  <si>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</si>
  <si>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</si>
  <si>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</si>
  <si>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</si>
  <si>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</si>
  <si>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</si>
  <si>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</si>
  <si>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</si>
  <si>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</si>
  <si>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</si>
  <si>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</si>
  <si>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</si>
  <si>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</si>
  <si>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</si>
  <si>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</si>
  <si>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</si>
  <si>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</si>
  <si>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</si>
  <si>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</si>
  <si>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</si>
  <si>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</si>
  <si>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</si>
  <si>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</si>
  <si>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</si>
  <si>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</si>
  <si>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</si>
  <si>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</si>
  <si>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</si>
  <si>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</si>
  <si>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</si>
  <si>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</si>
  <si>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</si>
  <si>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</si>
  <si>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</si>
  <si>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</si>
  <si>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</si>
  <si>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</si>
  <si>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</si>
  <si>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</si>
  <si>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</si>
  <si>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</si>
  <si>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</si>
  <si>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</si>
  <si>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</si>
  <si>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</si>
  <si>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</si>
  <si>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</si>
  <si>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</si>
  <si>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</si>
  <si>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</si>
  <si>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</si>
  <si>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</si>
  <si>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</si>
  <si>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</si>
  <si>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</si>
  <si>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</si>
  <si>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</si>
  <si>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</si>
  <si>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</si>
  <si>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</si>
  <si>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</si>
  <si>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</si>
  <si>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</si>
  <si>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</si>
  <si>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</si>
  <si>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</si>
  <si>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</si>
  <si>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</si>
  <si>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</si>
  <si>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</si>
  <si>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</si>
  <si>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</si>
  <si>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</si>
  <si>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</si>
  <si>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</si>
  <si>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</si>
  <si>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</si>
  <si>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</si>
  <si>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</si>
  <si>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</si>
  <si>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</si>
  <si>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</si>
  <si>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</si>
  <si>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</si>
  <si>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</si>
  <si>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</si>
  <si>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</si>
  <si>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</si>
  <si>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</si>
  <si>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</si>
  <si>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</si>
  <si>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</si>
  <si>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</si>
  <si>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</si>
  <si>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</si>
  <si>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</si>
  <si>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</si>
  <si>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</si>
  <si>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</si>
  <si>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</si>
  <si>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</si>
  <si>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</si>
  <si>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</si>
  <si>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</si>
  <si>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</si>
  <si>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</si>
  <si>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</si>
  <si>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</si>
  <si>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</si>
  <si>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</si>
  <si>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</si>
  <si>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</si>
  <si>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</si>
  <si>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</si>
  <si>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</si>
  <si>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</si>
  <si>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</si>
  <si>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</si>
  <si>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</si>
  <si>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</si>
  <si>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</si>
  <si>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</si>
  <si>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</si>
  <si>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</si>
  <si>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</si>
  <si>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</si>
  <si>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</si>
  <si>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</si>
  <si>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</si>
  <si>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</si>
  <si>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</si>
  <si>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</si>
  <si>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</si>
  <si>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</si>
  <si>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</si>
  <si>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</si>
  <si>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</si>
  <si>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</si>
  <si>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</si>
  <si>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</si>
  <si>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</si>
  <si>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</si>
  <si>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</si>
  <si>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</si>
  <si>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</si>
  <si>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</si>
  <si>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</si>
  <si>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</si>
  <si>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</si>
  <si>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</si>
  <si>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</si>
  <si>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</si>
  <si>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</si>
  <si>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</si>
  <si>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</si>
  <si>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</si>
  <si>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</si>
  <si>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</si>
  <si>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</si>
  <si>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</si>
  <si>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</si>
  <si>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</si>
  <si>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</si>
  <si>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</si>
  <si>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</si>
  <si>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</si>
  <si>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</si>
  <si>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</si>
  <si>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</si>
  <si>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</si>
  <si>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</si>
  <si>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</si>
  <si>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</si>
  <si>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</si>
  <si>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</si>
  <si>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</si>
  <si>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</si>
  <si>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</si>
  <si>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</si>
  <si>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</si>
  <si>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</si>
  <si>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</si>
  <si>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</si>
  <si>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</si>
  <si>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</si>
  <si>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</si>
  <si>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</si>
  <si>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</si>
  <si>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</si>
  <si>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</si>
  <si>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</si>
  <si>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</si>
  <si>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</si>
  <si>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</si>
  <si>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</si>
  <si>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</si>
  <si>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</si>
  <si>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</si>
  <si>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</si>
  <si>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</si>
  <si>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</si>
  <si>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</si>
  <si>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</si>
  <si>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</si>
  <si>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</si>
  <si>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</si>
  <si>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</si>
  <si>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</si>
  <si>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</si>
  <si>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</si>
  <si>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</si>
  <si>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</si>
  <si>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</si>
  <si>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</si>
  <si>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</si>
  <si>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</si>
  <si>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</si>
  <si>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</si>
  <si>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</si>
  <si>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</si>
  <si>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</si>
  <si>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</si>
  <si>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</si>
  <si>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</si>
  <si>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</si>
  <si>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</si>
  <si>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</si>
  <si>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</si>
  <si>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</si>
  <si>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</si>
  <si>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</si>
  <si>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</si>
  <si>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</si>
  <si>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</si>
  <si>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</si>
  <si>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</si>
  <si>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</si>
  <si>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</si>
  <si>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</si>
  <si>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</si>
  <si>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</si>
  <si>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</si>
  <si>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</si>
  <si>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</si>
  <si>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</si>
  <si>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</si>
  <si>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</si>
  <si>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</si>
  <si>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</si>
  <si>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</si>
  <si>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</si>
  <si>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</si>
  <si>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</si>
  <si>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</si>
  <si>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</si>
  <si>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</si>
  <si>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</si>
  <si>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</si>
  <si>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</si>
  <si>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</si>
  <si>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</si>
  <si>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</si>
  <si>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</si>
  <si>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</si>
  <si>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</si>
  <si>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</si>
  <si>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</si>
  <si>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</si>
  <si>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</si>
  <si>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</si>
  <si>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</si>
  <si>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</si>
  <si>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</si>
  <si>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</si>
  <si>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</si>
  <si>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</si>
  <si>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</si>
  <si>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</si>
  <si>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</si>
  <si>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</si>
  <si>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</si>
  <si>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</si>
  <si>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</si>
  <si>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</si>
  <si>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</si>
  <si>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</si>
  <si>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</si>
  <si>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</si>
  <si>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</si>
  <si>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</si>
  <si>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</si>
  <si>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</si>
  <si>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</si>
  <si>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</si>
  <si>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</si>
  <si>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</si>
  <si>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</si>
  <si>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</si>
  <si>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</si>
  <si>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</si>
  <si>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</si>
  <si>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</si>
  <si>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</si>
  <si>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</si>
  <si>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</si>
  <si>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</si>
  <si>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</si>
  <si>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</si>
  <si>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</si>
  <si>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</si>
  <si>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</si>
  <si>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</si>
  <si>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</si>
  <si>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</si>
  <si>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</si>
  <si>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</si>
  <si>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</si>
  <si>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</si>
  <si>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</si>
  <si>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</si>
  <si>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</si>
  <si>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</si>
  <si>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</si>
  <si>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</si>
  <si>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</si>
  <si>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</si>
  <si>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</si>
  <si>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</si>
  <si>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</si>
  <si>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</si>
  <si>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</si>
  <si>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</si>
  <si>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</si>
  <si>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</si>
  <si>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</si>
  <si>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</si>
  <si>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</si>
  <si>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</si>
  <si>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</si>
  <si>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</si>
  <si>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</si>
  <si>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</si>
  <si>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</si>
  <si>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</si>
  <si>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</si>
  <si>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</si>
  <si>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</si>
  <si>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</si>
  <si>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</si>
  <si>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</si>
  <si>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</si>
  <si>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</si>
  <si>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</si>
  <si>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</si>
  <si>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</si>
  <si>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</si>
  <si>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</si>
  <si>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</si>
  <si>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</si>
  <si>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</si>
  <si>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</si>
  <si>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</si>
  <si>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</si>
  <si>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</si>
  <si>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</si>
  <si>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</si>
  <si>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</si>
  <si>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</si>
  <si>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</si>
  <si>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</si>
  <si>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</si>
  <si>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</si>
  <si>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</si>
  <si>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</si>
  <si>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</si>
  <si>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</si>
  <si>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</si>
  <si>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</si>
  <si>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</si>
  <si>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</si>
  <si>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</si>
  <si>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</si>
  <si>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</si>
  <si>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</si>
  <si>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</si>
  <si>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</si>
  <si>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</si>
  <si>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</si>
  <si>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</si>
  <si>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</si>
  <si>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</si>
  <si>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</si>
  <si>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</si>
  <si>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</si>
  <si>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</si>
  <si>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</si>
  <si>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</si>
  <si>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</si>
  <si>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</si>
  <si>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</si>
  <si>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</si>
  <si>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</si>
  <si>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</si>
  <si>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</si>
  <si>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</si>
  <si>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</si>
  <si>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</si>
  <si>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</si>
  <si>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</si>
  <si>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</si>
  <si>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</si>
  <si>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</si>
  <si>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</si>
  <si>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</si>
  <si>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</si>
  <si>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</si>
  <si>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</si>
  <si>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</si>
  <si>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</si>
  <si>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</si>
  <si>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</si>
  <si>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</si>
  <si>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</si>
  <si>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</si>
  <si>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</si>
  <si>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</si>
  <si>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</si>
  <si>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</si>
  <si>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</si>
  <si>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</si>
  <si>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</si>
  <si>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</si>
  <si>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</si>
  <si>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</si>
  <si>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</si>
  <si>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</si>
  <si>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</si>
  <si>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</si>
  <si>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</si>
  <si>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</si>
  <si>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</si>
  <si>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</si>
  <si>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</si>
  <si>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</si>
  <si>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</si>
  <si>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</si>
  <si>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</si>
  <si>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</si>
  <si>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</si>
  <si>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</si>
  <si>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</si>
  <si>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</si>
  <si>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</si>
  <si>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</si>
  <si>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</si>
  <si>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</si>
  <si>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</si>
  <si>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</si>
  <si>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</si>
  <si>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</si>
  <si>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</si>
  <si>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</si>
  <si>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</si>
  <si>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</si>
  <si>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</si>
  <si>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</si>
  <si>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</si>
  <si>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</si>
  <si>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</si>
  <si>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</si>
  <si>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</si>
  <si>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</si>
  <si>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</si>
  <si>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</si>
  <si>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</si>
  <si>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</si>
  <si>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</si>
  <si>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</si>
  <si>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</si>
  <si>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</si>
  <si>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</si>
  <si>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</si>
  <si>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</si>
  <si>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</si>
  <si>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</si>
  <si>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</si>
  <si>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</si>
  <si>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</si>
  <si>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</si>
  <si>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</si>
  <si>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</si>
  <si>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</si>
  <si>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</si>
  <si>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</si>
  <si>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</si>
  <si>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</si>
  <si>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</si>
  <si>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</si>
  <si>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</si>
  <si>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</si>
  <si>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</si>
  <si>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</si>
  <si>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</si>
  <si>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</si>
  <si>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</si>
  <si>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</si>
  <si>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</si>
  <si>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</si>
  <si>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</si>
  <si>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</si>
  <si>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</si>
  <si>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</si>
  <si>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</si>
  <si>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</si>
  <si>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</si>
  <si>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</si>
  <si>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</si>
  <si>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</si>
  <si>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</si>
  <si>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</si>
  <si>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</si>
  <si>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</si>
  <si>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</si>
  <si>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</si>
  <si>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</si>
  <si>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</si>
  <si>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</si>
  <si>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</si>
  <si>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</si>
  <si>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</si>
  <si>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</si>
  <si>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</si>
  <si>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</si>
  <si>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</si>
  <si>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</si>
  <si>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</si>
  <si>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</si>
  <si>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</si>
  <si>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</si>
  <si>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</si>
  <si>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</si>
  <si>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</si>
  <si>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</si>
  <si>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</si>
  <si>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</si>
  <si>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</si>
  <si>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</si>
  <si>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</si>
  <si>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</si>
  <si>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</si>
  <si>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</si>
  <si>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</si>
  <si>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</si>
  <si>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</si>
  <si>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</si>
  <si>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</si>
  <si>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</si>
  <si>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</si>
  <si>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</si>
  <si>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</si>
  <si>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</si>
  <si>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</si>
  <si>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</si>
  <si>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</si>
  <si>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</si>
  <si>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</si>
  <si>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</si>
  <si>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</si>
  <si>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</si>
  <si>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</si>
  <si>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</si>
  <si>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</si>
  <si>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</si>
  <si>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</si>
  <si>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</si>
  <si>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</si>
  <si>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</si>
  <si>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</si>
  <si>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</si>
  <si>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</si>
  <si>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</si>
  <si>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</si>
  <si>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</si>
  <si>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</si>
  <si>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</si>
  <si>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</si>
  <si>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</si>
  <si>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</si>
  <si>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</si>
  <si>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</si>
  <si>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</si>
  <si>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</si>
  <si>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</si>
  <si>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</si>
  <si>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</si>
  <si>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</si>
  <si>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</si>
  <si>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</si>
  <si>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</si>
  <si>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</si>
  <si>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</si>
  <si>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</si>
  <si>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</si>
  <si>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</si>
  <si>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</si>
  <si>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</si>
  <si>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</si>
  <si>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</si>
  <si>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</si>
  <si>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</si>
  <si>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</si>
  <si>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</si>
  <si>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</si>
  <si>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</si>
  <si>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</si>
  <si>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</si>
  <si>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</si>
  <si>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</si>
  <si>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</si>
  <si>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</si>
  <si>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</si>
  <si>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</si>
  <si>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</si>
  <si>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</si>
  <si>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</si>
  <si>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</si>
  <si>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</si>
  <si>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</si>
  <si>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</si>
  <si>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</si>
  <si>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</si>
  <si>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</si>
  <si>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</si>
  <si>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</si>
  <si>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</si>
  <si>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</si>
  <si>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</si>
  <si>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</si>
  <si>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</si>
  <si>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</si>
  <si>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</si>
  <si>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</si>
  <si>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</si>
  <si>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</si>
  <si>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</si>
  <si>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</si>
  <si>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</si>
  <si>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</si>
  <si>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</si>
  <si>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</si>
  <si>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</si>
  <si>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</si>
  <si>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</si>
  <si>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</si>
  <si>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</si>
  <si>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</si>
  <si>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</si>
  <si>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</si>
  <si>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</si>
  <si>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</si>
  <si>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</si>
  <si>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</si>
  <si>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</si>
  <si>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</si>
  <si>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</si>
  <si>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</si>
  <si>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</si>
  <si>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</si>
  <si>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</si>
  <si>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</si>
  <si>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</si>
  <si>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</si>
  <si>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</si>
  <si>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</si>
  <si>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</si>
  <si>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</si>
  <si>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</si>
  <si>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</si>
  <si>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</si>
  <si>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</si>
  <si>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</si>
  <si>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</si>
  <si>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</si>
  <si>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</si>
  <si>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</si>
  <si>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</si>
  <si>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</si>
  <si>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</si>
  <si>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</si>
  <si>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</si>
  <si>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</si>
  <si>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</si>
  <si>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</si>
  <si>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</si>
  <si>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</si>
  <si>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</si>
  <si>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</si>
  <si>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</si>
  <si>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</si>
  <si>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</si>
  <si>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</si>
  <si>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</si>
  <si>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</si>
  <si>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</si>
  <si>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</si>
  <si>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</si>
  <si>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</si>
  <si>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</si>
  <si>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</si>
  <si>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</si>
  <si>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</si>
  <si>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</si>
  <si>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</si>
  <si>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</si>
  <si>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</si>
  <si>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</si>
  <si>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</si>
  <si>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</si>
  <si>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</si>
  <si>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</si>
  <si>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</si>
  <si>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</si>
  <si>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</si>
  <si>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</si>
  <si>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</si>
  <si>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</si>
  <si>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</si>
  <si>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</si>
  <si>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</si>
  <si>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</si>
  <si>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</si>
  <si>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</si>
  <si>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</si>
  <si>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</si>
  <si>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</si>
  <si>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</si>
  <si>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</si>
  <si>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</si>
  <si>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</si>
  <si>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</si>
  <si>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</si>
  <si>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</si>
  <si>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</si>
  <si>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</si>
  <si>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</si>
  <si>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</si>
  <si>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</si>
  <si>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</si>
  <si>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</si>
  <si>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</si>
  <si>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</si>
  <si>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</si>
  <si>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</si>
  <si>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</si>
  <si>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</si>
  <si>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</si>
  <si>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</si>
  <si>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</si>
  <si>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</si>
  <si>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</si>
  <si>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</si>
  <si>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</si>
  <si>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</si>
  <si>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</si>
  <si>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</si>
  <si>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</si>
  <si>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</si>
  <si>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</si>
  <si>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</si>
  <si>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</si>
  <si>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</si>
  <si>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</si>
  <si>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</si>
  <si>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</si>
  <si>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</si>
  <si>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</si>
  <si>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</si>
  <si>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</si>
  <si>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</si>
  <si>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</si>
  <si>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</si>
  <si>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</si>
  <si>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</si>
  <si>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</si>
  <si>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</si>
  <si>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</si>
  <si>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</si>
  <si>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</si>
  <si>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</si>
  <si>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</si>
  <si>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</si>
  <si>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</si>
  <si>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</si>
  <si>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</si>
  <si>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</si>
  <si>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</si>
  <si>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</si>
  <si>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</si>
  <si>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</si>
  <si>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</si>
  <si>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</si>
  <si>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</si>
  <si>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</si>
  <si>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</si>
  <si>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</si>
  <si>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</si>
  <si>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</si>
  <si>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</si>
  <si>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</si>
  <si>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</si>
  <si>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</si>
  <si>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</si>
  <si>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</si>
  <si>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</si>
  <si>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</si>
  <si>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</si>
  <si>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</si>
  <si>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</si>
  <si>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</si>
  <si>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</si>
  <si>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</si>
  <si>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</si>
  <si>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</si>
  <si>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</si>
  <si>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</si>
  <si>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</si>
  <si>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</si>
  <si>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</si>
  <si>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</si>
  <si>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</si>
  <si>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</si>
  <si>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</si>
  <si>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</si>
  <si>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</si>
  <si>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</si>
  <si>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</si>
  <si>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</si>
  <si>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</si>
  <si>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</si>
  <si>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</si>
  <si>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</si>
  <si>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</si>
  <si>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</si>
  <si>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</si>
  <si>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</si>
  <si>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</si>
  <si>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</si>
  <si>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</si>
  <si>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</si>
  <si>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</si>
  <si>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</si>
  <si>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</si>
  <si>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</si>
  <si>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</si>
  <si>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</si>
  <si>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</si>
  <si>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</si>
  <si>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</si>
  <si>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</si>
  <si>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</si>
  <si>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</si>
  <si>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</si>
  <si>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</si>
  <si>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</si>
  <si>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</si>
  <si>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</si>
  <si>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</si>
  <si>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</si>
  <si>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</si>
  <si>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</si>
  <si>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</si>
  <si>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</si>
  <si>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</si>
  <si>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</si>
  <si>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</si>
  <si>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</si>
  <si>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</si>
  <si>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</si>
  <si>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</si>
  <si>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</si>
  <si>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</si>
  <si>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</si>
  <si>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</si>
  <si>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</si>
  <si>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</si>
  <si>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</si>
  <si>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</si>
  <si>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</si>
  <si>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</si>
  <si>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</si>
  <si>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</si>
  <si>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</si>
  <si>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</si>
  <si>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</si>
  <si>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</si>
  <si>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</si>
  <si>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</si>
  <si>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</si>
  <si>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</si>
  <si>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</si>
  <si>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</si>
  <si>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</si>
  <si>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</si>
  <si>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</si>
  <si>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</si>
  <si>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</si>
  <si>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</si>
  <si>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</si>
  <si>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</si>
  <si>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</si>
  <si>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</si>
  <si>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</si>
  <si>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</si>
  <si>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</si>
  <si>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</si>
  <si>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</si>
  <si>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</si>
  <si>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</si>
  <si>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</si>
  <si>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</si>
  <si>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</si>
  <si>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</si>
  <si>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</si>
  <si>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</si>
  <si>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</si>
  <si>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</si>
  <si>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</si>
  <si>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</si>
  <si>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</si>
  <si>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</si>
  <si>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</si>
  <si>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</si>
  <si>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</si>
  <si>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</si>
  <si>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</si>
  <si>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</si>
  <si>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</si>
  <si>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</si>
  <si>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</si>
  <si>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</si>
  <si>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</si>
  <si>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</si>
  <si>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</si>
  <si>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</si>
  <si>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</si>
  <si>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</si>
  <si>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</si>
  <si>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</si>
  <si>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</si>
  <si>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</si>
  <si>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</si>
  <si>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</si>
  <si>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</si>
  <si>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</si>
  <si>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</si>
  <si>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</si>
  <si>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</si>
  <si>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</si>
  <si>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</si>
  <si>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</si>
  <si>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</si>
  <si>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</si>
  <si>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</si>
  <si>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</si>
  <si>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</si>
  <si>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</si>
  <si>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</si>
  <si>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</si>
  <si>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</si>
  <si>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</si>
  <si>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</si>
  <si>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</si>
  <si>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</si>
  <si>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</si>
  <si>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</si>
  <si>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</si>
  <si>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</si>
  <si>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</si>
  <si>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</si>
  <si>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</si>
  <si>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</si>
  <si>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</si>
  <si>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</si>
  <si>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</si>
  <si>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</si>
  <si>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</si>
  <si>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</si>
  <si>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</si>
  <si>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</si>
  <si>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</si>
  <si>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</si>
  <si>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</si>
  <si>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</si>
  <si>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</si>
  <si>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</si>
  <si>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</si>
  <si>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</si>
  <si>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</si>
  <si>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</si>
  <si>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</si>
  <si>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</si>
  <si>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</si>
  <si>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</si>
  <si>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</si>
  <si>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</si>
  <si>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</si>
  <si>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</si>
  <si>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</si>
  <si>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</si>
  <si>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</si>
  <si>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</si>
  <si>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</si>
  <si>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</si>
  <si>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</si>
  <si>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</si>
  <si>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</si>
  <si>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</si>
  <si>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</si>
  <si>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</si>
  <si>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</si>
  <si>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</si>
  <si>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</si>
  <si>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</si>
  <si>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</si>
  <si>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</si>
  <si>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</si>
  <si>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</si>
  <si>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</si>
  <si>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</si>
  <si>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</si>
  <si>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</si>
  <si>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</si>
  <si>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</si>
  <si>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</si>
  <si>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</si>
  <si>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</si>
  <si>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</si>
  <si>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</si>
  <si>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</si>
  <si>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</si>
  <si>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</si>
  <si>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</si>
  <si>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</si>
  <si>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</si>
  <si>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</si>
  <si>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</si>
  <si>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</si>
  <si>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</si>
  <si>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</si>
  <si>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</si>
  <si>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</si>
  <si>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</si>
  <si>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</si>
  <si>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</si>
  <si>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</si>
  <si>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</si>
  <si>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</si>
  <si>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</si>
  <si>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</si>
  <si>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</si>
  <si>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</si>
  <si>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</si>
  <si>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</si>
  <si>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</si>
  <si>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</si>
  <si>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</si>
  <si>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</si>
  <si>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</si>
  <si>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</si>
  <si>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</si>
  <si>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</si>
  <si>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</si>
  <si>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</si>
  <si>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</si>
  <si>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</si>
  <si>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</si>
  <si>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</si>
  <si>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</si>
  <si>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</si>
  <si>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</si>
  <si>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</si>
  <si>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</si>
  <si>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</si>
  <si>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</si>
  <si>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</si>
  <si>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</si>
  <si>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</si>
  <si>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</si>
  <si>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</si>
  <si>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</si>
  <si>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</si>
  <si>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</si>
  <si>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</si>
  <si>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</si>
  <si>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</si>
  <si>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</si>
  <si>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</si>
  <si>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</si>
  <si>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</si>
  <si>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</si>
  <si>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</si>
  <si>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</si>
  <si>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</si>
  <si>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</si>
  <si>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</si>
  <si>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</si>
  <si>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</si>
  <si>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</si>
  <si>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</si>
  <si>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</si>
  <si>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</si>
  <si>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</si>
  <si>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</si>
  <si>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</si>
  <si>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</si>
  <si>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</si>
  <si>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</si>
  <si>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</si>
  <si>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</si>
  <si>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</si>
  <si>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</si>
  <si>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</si>
  <si>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</si>
  <si>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</si>
  <si>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</si>
  <si>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</si>
  <si>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</si>
  <si>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</si>
  <si>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</si>
  <si>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</si>
  <si>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</si>
  <si>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</si>
  <si>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</si>
  <si>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</si>
  <si>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</si>
  <si>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</si>
  <si>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</si>
  <si>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</si>
  <si>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</si>
  <si>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</si>
  <si>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</si>
  <si>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</si>
  <si>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</si>
  <si>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</si>
  <si>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</si>
  <si>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</si>
  <si>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</si>
  <si>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</si>
  <si>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</si>
  <si>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</si>
  <si>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</si>
  <si>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</si>
  <si>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</si>
  <si>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</si>
  <si>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</si>
  <si>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</si>
  <si>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</si>
  <si>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</si>
  <si>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</si>
  <si>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</si>
  <si>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</si>
  <si>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</si>
  <si>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</si>
  <si>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</si>
  <si>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</si>
  <si>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</si>
  <si>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</si>
  <si>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</si>
  <si>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</si>
  <si>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</si>
  <si>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</si>
  <si>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</si>
  <si>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</si>
  <si>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</si>
  <si>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</si>
  <si>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</si>
  <si>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</si>
  <si>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</si>
  <si>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</si>
  <si>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</si>
  <si>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</si>
  <si>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</si>
  <si>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</si>
  <si>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</si>
  <si>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</si>
  <si>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</si>
  <si>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</si>
  <si>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</si>
  <si>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</si>
  <si>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</si>
  <si>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</si>
  <si>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</si>
  <si>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</si>
  <si>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</si>
  <si>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</si>
  <si>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</si>
  <si>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</si>
  <si>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</si>
  <si>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</si>
  <si>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</si>
  <si>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</si>
  <si>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</si>
  <si>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</si>
  <si>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</si>
  <si>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</si>
  <si>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</si>
  <si>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</si>
  <si>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</si>
  <si>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</si>
  <si>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</si>
  <si>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</si>
  <si>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</si>
  <si>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</si>
  <si>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</si>
  <si>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</si>
  <si>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</si>
  <si>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</si>
  <si>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</si>
  <si>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</si>
  <si>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</si>
  <si>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</si>
  <si>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</si>
  <si>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</si>
  <si>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</si>
  <si>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</si>
  <si>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</si>
  <si>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</si>
  <si>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</si>
  <si>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</si>
  <si>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</si>
  <si>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</si>
  <si>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</si>
  <si>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</si>
  <si>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</si>
  <si>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</si>
  <si>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</si>
  <si>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</si>
  <si>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</si>
  <si>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</si>
  <si>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</si>
  <si>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</si>
  <si>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</si>
  <si>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</si>
  <si>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</si>
  <si>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</si>
  <si>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</si>
  <si>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</si>
  <si>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</si>
  <si>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</si>
  <si>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</si>
  <si>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</si>
  <si>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</si>
  <si>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</si>
  <si>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</si>
  <si>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</si>
  <si>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</si>
  <si>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</si>
  <si>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</si>
  <si>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</si>
  <si>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</si>
  <si>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</si>
  <si>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</si>
  <si>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</si>
  <si>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</si>
  <si>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</si>
  <si>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</si>
  <si>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</si>
  <si>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</si>
  <si>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</si>
  <si>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</si>
  <si>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</si>
  <si>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</si>
  <si>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</si>
  <si>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</si>
  <si>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</si>
  <si>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</si>
  <si>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</si>
  <si>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</si>
  <si>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</si>
  <si>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</si>
  <si>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</si>
  <si>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</si>
  <si>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</si>
  <si>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</si>
  <si>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</si>
  <si>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</si>
  <si>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</si>
  <si>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</si>
  <si>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</si>
  <si>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</si>
  <si>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</si>
  <si>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</si>
  <si>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</si>
  <si>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</si>
  <si>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</si>
  <si>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</si>
  <si>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</si>
  <si>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</si>
  <si>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</si>
  <si>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</si>
  <si>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</si>
  <si>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</si>
  <si>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</si>
  <si>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</si>
  <si>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</si>
  <si>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</si>
  <si>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</si>
  <si>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</si>
  <si>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</si>
  <si>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</si>
  <si>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</si>
  <si>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</si>
  <si>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</si>
  <si>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</si>
  <si>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</si>
  <si>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</si>
  <si>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</si>
  <si>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</si>
  <si>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</si>
  <si>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</si>
  <si>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</si>
  <si>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</si>
  <si>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</si>
  <si>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</si>
  <si>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</si>
  <si>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</si>
  <si>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</si>
  <si>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</si>
  <si>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</si>
  <si>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</si>
  <si>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</si>
  <si>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</si>
  <si>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</si>
  <si>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</si>
  <si>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</si>
  <si>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</si>
  <si>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</si>
  <si>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</si>
  <si>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</si>
  <si>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</si>
  <si>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</si>
  <si>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</si>
  <si>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</si>
  <si>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</si>
  <si>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</si>
  <si>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</si>
  <si>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</si>
  <si>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</si>
  <si>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</si>
  <si>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</si>
  <si>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</si>
  <si>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</si>
  <si>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</si>
  <si>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</si>
  <si>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</si>
  <si>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</si>
  <si>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</si>
  <si>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</si>
  <si>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</si>
  <si>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</si>
  <si>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</si>
  <si>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</si>
  <si>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</si>
  <si>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</si>
  <si>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</si>
  <si>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</si>
  <si>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</si>
  <si>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</si>
  <si>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</si>
  <si>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</si>
  <si>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</si>
  <si>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</si>
  <si>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</si>
  <si>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</si>
  <si>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</si>
  <si>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</si>
  <si>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</si>
  <si>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</si>
  <si>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</si>
  <si>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</si>
  <si>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</si>
  <si>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</si>
  <si>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</si>
  <si>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</si>
  <si>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</si>
  <si>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</si>
  <si>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</si>
  <si>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</si>
  <si>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</si>
  <si>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</si>
  <si>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</si>
  <si>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</si>
  <si>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</si>
  <si>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</si>
  <si>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</si>
  <si>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</si>
  <si>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</si>
  <si>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</si>
  <si>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</si>
  <si>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</si>
  <si>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</si>
  <si>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</si>
  <si>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</si>
  <si>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</si>
  <si>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</si>
  <si>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</si>
  <si>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</si>
  <si>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</si>
  <si>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</si>
  <si>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</si>
  <si>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</si>
  <si>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</si>
  <si>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</si>
  <si>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</si>
  <si>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</si>
  <si>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</si>
  <si>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</si>
  <si>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</si>
  <si>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</si>
  <si>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</si>
  <si>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</si>
  <si>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</si>
  <si>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</si>
  <si>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</si>
  <si>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</si>
  <si>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</si>
  <si>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</si>
  <si>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</si>
  <si>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</si>
  <si>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</si>
  <si>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</si>
  <si>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</si>
  <si>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</si>
  <si>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</si>
  <si>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</si>
  <si>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</si>
  <si>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</si>
  <si>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</si>
  <si>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</si>
  <si>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</si>
  <si>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</si>
  <si>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</si>
  <si>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</si>
  <si>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</si>
  <si>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</si>
  <si>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</si>
  <si>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</si>
  <si>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</si>
  <si>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</si>
  <si>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</si>
  <si>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</si>
  <si>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</si>
  <si>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</si>
  <si>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</si>
  <si>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</si>
  <si>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</si>
  <si>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</si>
  <si>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</si>
  <si>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</si>
  <si>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</si>
  <si>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</si>
  <si>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</si>
  <si>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</si>
  <si>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</si>
  <si>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</si>
  <si>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</si>
  <si>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</si>
  <si>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</si>
  <si>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</si>
  <si>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</si>
  <si>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</si>
  <si>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</si>
  <si>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</si>
  <si>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</si>
  <si>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</si>
  <si>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</si>
  <si>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</si>
  <si>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</si>
  <si>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</si>
  <si>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</si>
  <si>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</si>
  <si>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</si>
  <si>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</si>
  <si>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</si>
  <si>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</si>
  <si>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</si>
  <si>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</si>
  <si>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</si>
  <si>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</si>
  <si>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</si>
  <si>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</si>
  <si>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</si>
  <si>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</si>
  <si>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</si>
  <si>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</si>
  <si>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</si>
  <si>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</si>
  <si>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</si>
  <si>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</si>
  <si>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</si>
  <si>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</si>
  <si>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</si>
  <si>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</si>
  <si>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</si>
  <si>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</si>
  <si>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</si>
  <si>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</si>
  <si>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</si>
  <si>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</si>
  <si>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</si>
  <si>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</si>
  <si>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</si>
  <si>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</si>
  <si>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</si>
  <si>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</si>
  <si>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</si>
  <si>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</si>
  <si>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</si>
  <si>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</si>
  <si>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</si>
  <si>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</si>
  <si>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</si>
  <si>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</si>
  <si>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</si>
  <si>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</si>
  <si>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</si>
  <si>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</si>
  <si>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</si>
  <si>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</si>
  <si>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</si>
  <si>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</si>
  <si>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</si>
  <si>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</si>
  <si>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</si>
  <si>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</si>
  <si>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</si>
  <si>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</si>
  <si>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</si>
  <si>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</si>
  <si>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</si>
  <si>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</si>
  <si>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</si>
  <si>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</si>
  <si>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</si>
  <si>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</si>
  <si>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</si>
  <si>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</si>
  <si>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</si>
  <si>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</si>
  <si>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</si>
  <si>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</si>
  <si>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</si>
  <si>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</si>
  <si>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</si>
  <si>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</si>
  <si>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</si>
  <si>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</si>
  <si>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</si>
  <si>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</si>
  <si>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</si>
  <si>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</si>
  <si>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</si>
  <si>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</si>
  <si>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</si>
  <si>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</si>
  <si>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</si>
  <si>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</si>
  <si>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</si>
  <si>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</si>
  <si>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</si>
  <si>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</si>
  <si>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</si>
  <si>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</si>
  <si>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</si>
  <si>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</si>
  <si>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</si>
  <si>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</si>
  <si>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</si>
  <si>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</si>
  <si>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</si>
  <si>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</si>
  <si>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</si>
  <si>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</si>
  <si>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</si>
  <si>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</si>
  <si>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</si>
  <si>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</si>
  <si>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</si>
  <si>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</si>
  <si>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</si>
  <si>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</si>
  <si>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</si>
  <si>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</si>
  <si>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</si>
  <si>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</si>
  <si>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</si>
  <si>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</si>
  <si>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</si>
  <si>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</si>
  <si>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</si>
  <si>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</si>
  <si>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</si>
  <si>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</si>
  <si>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</si>
  <si>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</si>
  <si>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</si>
  <si>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</si>
  <si>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</si>
  <si>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</si>
  <si>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</si>
  <si>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</si>
  <si>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</si>
  <si>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</si>
  <si>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</si>
  <si>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</si>
  <si>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</si>
  <si>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</si>
  <si>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</si>
  <si>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</si>
  <si>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</si>
  <si>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</si>
  <si>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</si>
  <si>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</si>
  <si>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</si>
  <si>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</si>
  <si>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</si>
  <si>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</si>
  <si>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</si>
  <si>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</si>
  <si>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</si>
  <si>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</si>
  <si>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</si>
  <si>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</si>
  <si>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</si>
  <si>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</si>
  <si>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</si>
  <si>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</si>
  <si>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</si>
  <si>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</si>
  <si>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</si>
  <si>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</si>
  <si>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</si>
  <si>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</si>
  <si>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</si>
  <si>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</si>
  <si>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</si>
  <si>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</si>
  <si>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</si>
  <si>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</si>
  <si>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</si>
  <si>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</si>
  <si>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</si>
  <si>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</si>
  <si>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</si>
  <si>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</si>
  <si>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</si>
  <si>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</si>
  <si>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</si>
  <si>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</si>
  <si>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</si>
  <si>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</si>
  <si>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</si>
  <si>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</si>
  <si>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</si>
  <si>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</si>
  <si>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</si>
  <si>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</si>
  <si>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</si>
  <si>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</si>
  <si>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</si>
  <si>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</si>
  <si>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</si>
  <si>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</si>
  <si>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</si>
  <si>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</si>
  <si>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</si>
  <si>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</si>
  <si>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</si>
  <si>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</si>
  <si>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</si>
  <si>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</si>
  <si>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</si>
  <si>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</si>
  <si>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</si>
  <si>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</si>
  <si>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</si>
  <si>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</si>
  <si>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</si>
  <si>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</si>
  <si>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</si>
  <si>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</si>
  <si>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</si>
  <si>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</si>
  <si>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</si>
  <si>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</si>
  <si>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</si>
  <si>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</si>
  <si>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</si>
  <si>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</si>
  <si>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</si>
  <si>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</si>
  <si>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</si>
  <si>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</si>
  <si>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</si>
  <si>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</si>
  <si>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</si>
  <si>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</si>
  <si>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</si>
  <si>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</si>
  <si>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</si>
  <si>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</si>
  <si>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</si>
  <si>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</si>
  <si>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</si>
  <si>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</si>
  <si>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</si>
  <si>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</si>
  <si>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</si>
  <si>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</si>
  <si>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</si>
  <si>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</si>
  <si>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</si>
  <si>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</si>
  <si>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</si>
  <si>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</si>
  <si>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</si>
  <si>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</si>
  <si>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</si>
  <si>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</si>
  <si>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</si>
  <si>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</si>
  <si>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</si>
  <si>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</si>
  <si>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</si>
  <si>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</si>
  <si>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</si>
  <si>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</si>
  <si>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</si>
  <si>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</si>
  <si>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</si>
  <si>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</si>
  <si>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</si>
  <si>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</si>
  <si>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</si>
  <si>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</si>
  <si>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</si>
  <si>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</si>
  <si>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</si>
  <si>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</si>
  <si>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</si>
  <si>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</si>
  <si>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</si>
  <si>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</si>
  <si>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</si>
  <si>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</si>
  <si>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</si>
  <si>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</si>
  <si>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</si>
  <si>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</si>
  <si>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</si>
  <si>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</si>
  <si>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</si>
  <si>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</si>
  <si>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</si>
  <si>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</si>
  <si>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</si>
  <si>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</si>
  <si>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</si>
  <si>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</si>
  <si>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</si>
  <si>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</si>
  <si>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</si>
  <si>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</si>
  <si>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</si>
  <si>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</si>
  <si>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</si>
  <si>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</si>
  <si>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</si>
  <si>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</si>
  <si>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</si>
  <si>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</si>
  <si>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</si>
  <si>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</si>
  <si>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</si>
  <si>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</si>
  <si>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</si>
  <si>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</si>
  <si>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</si>
  <si>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</si>
  <si>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</si>
  <si>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</si>
  <si>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</si>
  <si>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</si>
  <si>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</si>
  <si>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</si>
  <si>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</si>
  <si>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</si>
  <si>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</si>
  <si>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</si>
  <si>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</si>
  <si>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</si>
  <si>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</si>
  <si>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</si>
  <si>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</si>
  <si>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</si>
  <si>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</si>
  <si>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</si>
  <si>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</si>
  <si>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</si>
  <si>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</si>
  <si>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</si>
  <si>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</si>
  <si>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</si>
  <si>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</si>
  <si>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</si>
  <si>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</si>
  <si>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</si>
  <si>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</si>
  <si>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</si>
  <si>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</si>
  <si>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</si>
  <si>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</si>
  <si>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</si>
  <si>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</si>
  <si>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</si>
  <si>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</si>
  <si>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</si>
  <si>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</si>
  <si>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</si>
  <si>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</si>
  <si>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</si>
  <si>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</si>
  <si>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</si>
  <si>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</si>
  <si>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</si>
  <si>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</si>
  <si>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</si>
  <si>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</si>
  <si>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</si>
  <si>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</si>
  <si>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</si>
  <si>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</si>
  <si>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</si>
  <si>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</si>
  <si>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</si>
  <si>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</si>
  <si>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</si>
  <si>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</si>
  <si>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</si>
  <si>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</si>
  <si>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</si>
  <si>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</si>
  <si>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</si>
  <si>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</si>
  <si>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</si>
  <si>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</si>
  <si>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</si>
  <si>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</si>
  <si>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</si>
  <si>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</si>
  <si>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</si>
  <si>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</si>
  <si>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</si>
  <si>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</si>
  <si>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</si>
  <si>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</si>
  <si>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</si>
  <si>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</si>
  <si>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</si>
  <si>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</si>
  <si>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</si>
  <si>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</si>
  <si>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</si>
  <si>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</si>
  <si>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</si>
  <si>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</si>
  <si>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</si>
  <si>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</si>
  <si>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</si>
  <si>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</si>
  <si>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</si>
  <si>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</si>
  <si>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</si>
  <si>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</si>
  <si>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</si>
  <si>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</si>
  <si>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</si>
  <si>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</si>
  <si>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</si>
  <si>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</si>
  <si>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</si>
  <si>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</si>
  <si>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</si>
  <si>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</si>
  <si>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</si>
  <si>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</si>
  <si>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</si>
  <si>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</si>
  <si>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</si>
  <si>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</si>
  <si>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</si>
  <si>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</si>
  <si>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</si>
  <si>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</si>
  <si>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</si>
  <si>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</si>
  <si>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</si>
  <si>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</si>
  <si>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</si>
  <si>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</si>
  <si>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</si>
  <si>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</si>
  <si>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</si>
  <si>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</si>
  <si>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</si>
  <si>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</si>
  <si>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</si>
  <si>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</si>
  <si>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</si>
  <si>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</si>
  <si>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</si>
  <si>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</si>
  <si>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</si>
  <si>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</si>
  <si>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</si>
  <si>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</si>
  <si>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</si>
  <si>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</si>
  <si>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</si>
  <si>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</si>
  <si>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</si>
  <si>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</si>
  <si>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</si>
  <si>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</si>
  <si>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</si>
  <si>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</si>
  <si>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</si>
  <si>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</si>
  <si>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</si>
  <si>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</si>
  <si>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</si>
  <si>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</si>
  <si>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</si>
  <si>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</si>
  <si>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</si>
  <si>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</si>
  <si>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</si>
  <si>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</si>
  <si>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</si>
  <si>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</si>
  <si>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</si>
  <si>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</si>
  <si>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</si>
  <si>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</si>
  <si>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</si>
  <si>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</si>
  <si>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</si>
  <si>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</si>
  <si>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</si>
  <si>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</si>
  <si>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</si>
  <si>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</si>
  <si>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</si>
  <si>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</si>
  <si>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</si>
  <si>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</si>
  <si>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</si>
  <si>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</si>
  <si>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</si>
  <si>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</si>
  <si>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</si>
  <si>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</si>
  <si>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</si>
  <si>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</si>
  <si>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</si>
  <si>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</si>
  <si>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</si>
  <si>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</si>
  <si>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</si>
  <si>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</si>
  <si>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</si>
  <si>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</si>
  <si>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</si>
  <si>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</si>
  <si>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</si>
  <si>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</si>
  <si>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</si>
  <si>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</si>
  <si>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</si>
  <si>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</si>
  <si>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</si>
  <si>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</si>
  <si>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</si>
  <si>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</si>
  <si>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</si>
  <si>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</si>
  <si>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</si>
  <si>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</si>
  <si>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</si>
  <si>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</si>
  <si>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</si>
  <si>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</si>
  <si>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</si>
  <si>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</si>
  <si>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</si>
  <si>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</si>
  <si>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</si>
  <si>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</si>
  <si>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</si>
  <si>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</si>
  <si>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</si>
  <si>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</si>
  <si>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</si>
  <si>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</si>
  <si>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</si>
  <si>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</si>
  <si>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</si>
  <si>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</si>
  <si>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</si>
  <si>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</si>
  <si>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</si>
  <si>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</si>
  <si>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</si>
  <si>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</si>
  <si>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</si>
  <si>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</si>
  <si>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</si>
  <si>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</si>
  <si>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</si>
  <si>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</si>
  <si>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</si>
  <si>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</si>
  <si>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</si>
  <si>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</si>
  <si>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</si>
  <si>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</si>
  <si>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</si>
  <si>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</si>
  <si>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</si>
  <si>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</si>
  <si>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</si>
  <si>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</si>
  <si>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</si>
  <si>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</si>
  <si>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</si>
  <si>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</si>
  <si>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</si>
  <si>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</si>
  <si>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</si>
  <si>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</si>
  <si>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</si>
  <si>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</si>
  <si>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</si>
  <si>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</si>
  <si>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</si>
  <si>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</si>
  <si>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</si>
  <si>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</si>
  <si>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</si>
  <si>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</si>
  <si>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</si>
  <si>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</si>
  <si>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</si>
  <si>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</si>
  <si>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</si>
  <si>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</si>
  <si>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</si>
  <si>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</si>
  <si>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</si>
  <si>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</si>
  <si>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</si>
  <si>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</si>
  <si>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</si>
  <si>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</si>
  <si>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</si>
  <si>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</si>
  <si>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</si>
  <si>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</si>
  <si>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</si>
  <si>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</si>
  <si>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</si>
  <si>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</si>
  <si>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</si>
  <si>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</si>
  <si>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</si>
  <si>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</si>
  <si>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</si>
  <si>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</si>
  <si>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</si>
  <si>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</si>
  <si>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</si>
  <si>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</si>
  <si>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</si>
  <si>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</si>
  <si>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</si>
  <si>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</si>
  <si>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</si>
  <si>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</si>
  <si>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</si>
  <si>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</si>
  <si>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</si>
  <si>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</si>
  <si>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</si>
  <si>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</si>
  <si>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</si>
  <si>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</si>
  <si>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</si>
  <si>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</si>
  <si>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</si>
  <si>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</si>
  <si>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</si>
  <si>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</si>
  <si>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</si>
  <si>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</si>
  <si>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</si>
  <si>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</si>
  <si>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</si>
  <si>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</si>
  <si>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</si>
  <si>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</si>
  <si>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</si>
  <si>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</si>
  <si>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</si>
  <si>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</si>
  <si>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</si>
  <si>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</si>
  <si>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</si>
  <si>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</si>
  <si>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</si>
  <si>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</si>
  <si>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</si>
  <si>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</si>
  <si>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</si>
  <si>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</si>
  <si>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</si>
  <si>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</si>
  <si>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</si>
  <si>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</si>
  <si>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</si>
  <si>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</si>
  <si>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</si>
  <si>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</si>
  <si>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</si>
  <si>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</si>
  <si>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</si>
  <si>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</si>
  <si>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</si>
  <si>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</si>
  <si>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</si>
  <si>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</si>
  <si>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</si>
  <si>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</si>
  <si>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</si>
  <si>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</si>
  <si>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</si>
  <si>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</si>
  <si>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</si>
  <si>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</si>
  <si>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</si>
  <si>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</si>
  <si>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</si>
  <si>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</si>
  <si>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</si>
  <si>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</si>
  <si>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</si>
  <si>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</si>
  <si>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</si>
  <si>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</si>
  <si>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</si>
  <si>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</si>
  <si>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</si>
  <si>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</si>
  <si>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</si>
  <si>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</si>
  <si>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</si>
  <si>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</si>
  <si>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</si>
  <si>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</si>
  <si>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</si>
  <si>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</si>
  <si>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</si>
  <si>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</si>
  <si>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</si>
  <si>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</si>
  <si>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</si>
  <si>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</si>
  <si>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</si>
  <si>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</si>
  <si>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</si>
  <si>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</si>
  <si>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</si>
  <si>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</si>
  <si>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</si>
  <si>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</si>
  <si>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</si>
  <si>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</si>
  <si>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</si>
  <si>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</si>
  <si>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</si>
  <si>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</si>
  <si>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</si>
  <si>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</si>
  <si>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</si>
  <si>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</si>
  <si>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</si>
  <si>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</si>
  <si>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</si>
  <si>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</si>
  <si>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</si>
  <si>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</si>
  <si>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</si>
  <si>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</si>
  <si>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</si>
  <si>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</si>
  <si>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</si>
  <si>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</si>
  <si>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</si>
  <si>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</si>
  <si>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</si>
  <si>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</si>
  <si>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</si>
  <si>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</si>
  <si>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</si>
  <si>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</si>
  <si>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</si>
  <si>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</si>
  <si>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</si>
  <si>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</si>
  <si>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</si>
  <si>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</si>
  <si>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</si>
  <si>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</si>
  <si>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</si>
  <si>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</si>
  <si>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</si>
  <si>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</si>
  <si>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</si>
  <si>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</si>
  <si>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</si>
  <si>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</si>
  <si>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</si>
  <si>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</si>
  <si>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</si>
  <si>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</si>
  <si>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</si>
  <si>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</si>
  <si>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</si>
  <si>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</si>
  <si>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</si>
  <si>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</si>
  <si>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</si>
  <si>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</si>
  <si>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</si>
  <si>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</si>
  <si>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</si>
  <si>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</si>
  <si>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</si>
  <si>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</si>
  <si>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</si>
  <si>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</si>
  <si>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</si>
  <si>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</si>
  <si>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</si>
  <si>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</si>
  <si>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</si>
  <si>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</si>
  <si>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</si>
  <si>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</si>
  <si>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</si>
  <si>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</si>
  <si>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</si>
  <si>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</si>
  <si>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</si>
  <si>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</si>
  <si>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</si>
  <si>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</si>
  <si>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</si>
  <si>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</si>
  <si>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</si>
  <si>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</si>
  <si>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</si>
  <si>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</si>
  <si>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</si>
  <si>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</si>
  <si>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</si>
  <si>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</si>
  <si>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</si>
  <si>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</si>
  <si>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</si>
  <si>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</si>
  <si>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</si>
  <si>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</si>
  <si>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</si>
  <si>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</si>
  <si>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</si>
  <si>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</si>
  <si>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</si>
  <si>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</si>
  <si>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</si>
  <si>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</si>
  <si>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</si>
  <si>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</si>
  <si>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</si>
  <si>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</si>
  <si>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</si>
  <si>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</si>
  <si>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</si>
  <si>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</si>
  <si>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</si>
  <si>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</si>
  <si>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</si>
  <si>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</si>
  <si>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</si>
  <si>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</si>
  <si>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</si>
  <si>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</si>
  <si>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</si>
  <si>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</si>
  <si>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</si>
  <si>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</si>
  <si>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</si>
  <si>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</si>
  <si>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</si>
  <si>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</si>
  <si>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</si>
  <si>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</si>
  <si>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</si>
  <si>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</si>
  <si>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</si>
  <si>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</si>
  <si>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</si>
  <si>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</si>
  <si>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</si>
  <si>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</si>
  <si>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</si>
  <si>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</si>
  <si>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</si>
  <si>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</si>
  <si>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</si>
  <si>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</si>
  <si>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</si>
  <si>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</si>
  <si>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</si>
  <si>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</si>
  <si>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</si>
  <si>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</si>
  <si>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</si>
  <si>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</si>
  <si>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</si>
  <si>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</si>
  <si>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</si>
  <si>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</si>
  <si>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</si>
  <si>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</si>
  <si>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</si>
  <si>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</si>
  <si>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</si>
  <si>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</si>
  <si>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</si>
  <si>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</si>
  <si>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</si>
  <si>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</si>
  <si>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</si>
  <si>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</si>
  <si>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</si>
  <si>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</si>
  <si>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</si>
  <si>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</si>
  <si>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</si>
  <si>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</si>
  <si>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</si>
  <si>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</si>
  <si>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</si>
  <si>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</si>
  <si>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</si>
  <si>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</si>
  <si>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</si>
  <si>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</si>
  <si>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</si>
  <si>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</si>
  <si>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</si>
  <si>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</si>
  <si>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</si>
  <si>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</si>
  <si>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</si>
  <si>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</si>
  <si>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</si>
  <si>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</si>
  <si>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</si>
  <si>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</si>
  <si>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</si>
  <si>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</si>
  <si>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</si>
  <si>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</si>
  <si>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</si>
  <si>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</si>
  <si>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</si>
  <si>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</si>
  <si>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</si>
  <si>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</si>
  <si>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</si>
  <si>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</si>
  <si>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</si>
  <si>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</si>
  <si>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</si>
  <si>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</si>
  <si>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</si>
  <si>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</si>
  <si>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</si>
  <si>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</si>
  <si>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</si>
  <si>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</si>
  <si>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</si>
  <si>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</si>
  <si>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</si>
  <si>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</si>
  <si>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</si>
  <si>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</si>
  <si>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</si>
  <si>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</si>
  <si>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</si>
  <si>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</si>
  <si>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</si>
  <si>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</si>
  <si>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</si>
  <si>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</si>
  <si>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</si>
  <si>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</si>
  <si>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</si>
  <si>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</si>
  <si>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</si>
  <si>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</si>
  <si>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</si>
  <si>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</si>
  <si>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</si>
  <si>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</si>
  <si>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</si>
  <si>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</si>
  <si>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</si>
  <si>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</si>
  <si>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</si>
  <si>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</si>
  <si>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</si>
  <si>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</si>
  <si>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</si>
  <si>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</si>
  <si>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</si>
  <si>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</si>
  <si>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</si>
  <si>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</si>
  <si>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</si>
  <si>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</si>
  <si>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</si>
  <si>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</si>
  <si>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</si>
  <si>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</si>
  <si>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</si>
  <si>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</si>
  <si>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</si>
  <si>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</si>
  <si>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</si>
  <si>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</si>
  <si>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</si>
  <si>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</si>
  <si>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</si>
  <si>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</si>
  <si>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</si>
  <si>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</si>
  <si>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</si>
  <si>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</si>
  <si>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</si>
  <si>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</si>
  <si>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</si>
  <si>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</si>
  <si>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</si>
  <si>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</si>
  <si>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</si>
  <si>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</si>
  <si>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</si>
  <si>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</si>
  <si>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</si>
  <si>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</si>
  <si>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</si>
  <si>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</si>
  <si>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</si>
  <si>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</si>
  <si>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</si>
  <si>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</si>
  <si>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</si>
  <si>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</si>
  <si>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</si>
  <si>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</si>
  <si>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</si>
  <si>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</si>
  <si>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</si>
  <si>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</si>
  <si>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</si>
  <si>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</si>
  <si>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</si>
  <si>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</si>
  <si>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</si>
  <si>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</si>
  <si>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</si>
  <si>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</si>
  <si>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</si>
  <si>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</si>
  <si>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</si>
  <si>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</si>
  <si>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</si>
  <si>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</si>
  <si>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</si>
  <si>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</si>
  <si>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</si>
  <si>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</si>
  <si>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</si>
  <si>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</si>
  <si>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</si>
  <si>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</si>
  <si>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</si>
  <si>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</si>
  <si>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</si>
  <si>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</si>
  <si>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</si>
  <si>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</si>
  <si>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</si>
  <si>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</si>
  <si>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</si>
  <si>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</si>
  <si>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</si>
  <si>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</si>
  <si>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</si>
  <si>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</si>
  <si>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</si>
  <si>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</si>
  <si>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</si>
  <si>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</si>
  <si>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</si>
  <si>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</si>
  <si>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</si>
  <si>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</si>
  <si>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</si>
  <si>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</si>
  <si>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</si>
  <si>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</si>
  <si>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</si>
  <si>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</si>
  <si>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</si>
  <si>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</si>
  <si>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</si>
  <si>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</si>
  <si>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</si>
  <si>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</si>
  <si>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</si>
  <si>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</si>
  <si>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</si>
  <si>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</si>
  <si>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</si>
  <si>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</si>
  <si>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</si>
  <si>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</si>
  <si>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</si>
  <si>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</si>
  <si>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</si>
  <si>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</si>
  <si>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</si>
  <si>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</si>
  <si>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</si>
  <si>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</si>
  <si>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</si>
  <si>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</si>
  <si>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</si>
  <si>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</si>
  <si>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</si>
  <si>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</si>
  <si>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</si>
  <si>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</si>
  <si>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</si>
  <si>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</si>
  <si>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</si>
  <si>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</si>
  <si>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</si>
  <si>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</si>
  <si>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</si>
  <si>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</si>
  <si>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</si>
  <si>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</si>
  <si>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</si>
  <si>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</si>
  <si>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</si>
  <si>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</si>
  <si>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</si>
  <si>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</si>
  <si>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</si>
  <si>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</si>
  <si>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</si>
  <si>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</si>
  <si>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</si>
  <si>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</si>
  <si>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</si>
  <si>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</si>
  <si>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</si>
  <si>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</si>
  <si>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</si>
  <si>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</si>
  <si>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</si>
  <si>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</si>
  <si>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</si>
  <si>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</si>
  <si>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</si>
  <si>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</si>
  <si>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</si>
  <si>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</si>
  <si>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</si>
  <si>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</si>
  <si>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</si>
  <si>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</si>
  <si>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</si>
  <si>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</si>
  <si>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</si>
  <si>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</si>
  <si>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</si>
  <si>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</si>
  <si>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</si>
  <si>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</si>
  <si>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</si>
  <si>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</si>
  <si>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</si>
  <si>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</si>
  <si>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</si>
  <si>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</si>
  <si>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</si>
  <si>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</si>
  <si>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</si>
  <si>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</si>
  <si>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</si>
  <si>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</si>
  <si>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</si>
  <si>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</si>
  <si>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</si>
  <si>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</si>
  <si>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</si>
  <si>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</si>
  <si>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</si>
  <si>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</si>
  <si>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</si>
  <si>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</si>
  <si>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</si>
  <si>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</si>
  <si>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</si>
  <si>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</si>
  <si>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</si>
  <si>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</si>
  <si>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</si>
  <si>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</si>
  <si>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</si>
  <si>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</si>
  <si>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</si>
  <si>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</si>
  <si>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</si>
  <si>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</si>
  <si>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</si>
  <si>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</si>
  <si>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</si>
  <si>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</si>
  <si>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</si>
  <si>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</si>
  <si>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</si>
  <si>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</si>
  <si>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</si>
  <si>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</si>
  <si>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</si>
  <si>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</si>
  <si>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</si>
  <si>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</si>
  <si>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</si>
  <si>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</si>
  <si>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</si>
  <si>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</si>
  <si>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</si>
  <si>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</si>
  <si>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</si>
  <si>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</si>
  <si>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</si>
  <si>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</si>
  <si>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</si>
  <si>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</si>
  <si>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</si>
  <si>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</si>
  <si>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</si>
  <si>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</si>
  <si>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</si>
  <si>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</si>
  <si>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</si>
  <si>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</si>
  <si>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</si>
  <si>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</si>
  <si>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</si>
  <si>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</si>
  <si>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</si>
  <si>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</si>
  <si>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</si>
  <si>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</si>
  <si>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</si>
  <si>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</si>
  <si>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</si>
  <si>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</si>
  <si>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</si>
  <si>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</si>
  <si>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</si>
  <si>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</si>
  <si>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</si>
  <si>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</si>
  <si>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</si>
  <si>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</si>
  <si>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</si>
  <si>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</si>
  <si>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</si>
  <si>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</si>
  <si>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</si>
  <si>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</si>
  <si>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</si>
  <si>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</si>
  <si>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</si>
  <si>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</si>
  <si>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</si>
  <si>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</si>
  <si>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</si>
  <si>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</si>
  <si>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</si>
  <si>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</si>
  <si>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</si>
  <si>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</si>
  <si>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</si>
  <si>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</si>
  <si>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</si>
  <si>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</si>
  <si>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</si>
  <si>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</si>
  <si>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</si>
  <si>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</si>
  <si>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</si>
  <si>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</si>
  <si>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</si>
  <si>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</si>
  <si>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</si>
  <si>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</si>
  <si>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</si>
  <si>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</si>
  <si>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</si>
  <si>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</si>
  <si>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</si>
  <si>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</si>
  <si>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</si>
  <si>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</si>
  <si>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</si>
  <si>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</si>
  <si>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</si>
  <si>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</si>
  <si>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</si>
  <si>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</si>
  <si>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</si>
  <si>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</si>
  <si>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</si>
  <si>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</si>
  <si>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</si>
  <si>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</si>
  <si>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</si>
  <si>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</si>
  <si>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</si>
  <si>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</si>
  <si>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</si>
  <si>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</si>
  <si>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</si>
  <si>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</si>
  <si>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</si>
  <si>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</si>
  <si>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</si>
  <si>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</si>
  <si>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</si>
  <si>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</si>
  <si>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</si>
  <si>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</si>
  <si>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</si>
  <si>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</si>
  <si>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</si>
  <si>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</si>
  <si>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</si>
  <si>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</si>
  <si>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</si>
  <si>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</si>
  <si>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</si>
  <si>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</si>
  <si>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</si>
  <si>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</si>
  <si>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</si>
  <si>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</si>
  <si>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</si>
  <si>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</si>
  <si>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</si>
  <si>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</si>
  <si>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</si>
  <si>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</si>
  <si>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</si>
  <si>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</si>
  <si>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</si>
  <si>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</si>
  <si>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</si>
  <si>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</si>
  <si>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</si>
  <si>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</si>
  <si>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</si>
  <si>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</si>
  <si>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</si>
  <si>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</si>
  <si>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</si>
  <si>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</si>
  <si>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</si>
  <si>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</si>
  <si>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</si>
  <si>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</si>
  <si>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</si>
  <si>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</si>
  <si>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</si>
  <si>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</si>
  <si>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</si>
  <si>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</si>
  <si>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</si>
  <si>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</si>
  <si>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</si>
  <si>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</si>
  <si>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</si>
  <si>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</si>
  <si>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</si>
  <si>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</si>
  <si>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</si>
  <si>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</si>
  <si>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</si>
  <si>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</si>
  <si>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</si>
  <si>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</si>
  <si>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</si>
  <si>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</si>
  <si>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</si>
  <si>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</si>
  <si>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</si>
  <si>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</si>
  <si>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</si>
  <si>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</si>
  <si>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</si>
  <si>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</si>
  <si>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</si>
  <si>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</si>
  <si>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</si>
  <si>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</si>
  <si>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</si>
  <si>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</si>
  <si>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</si>
  <si>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</si>
  <si>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</si>
  <si>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</si>
  <si>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</si>
  <si>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</si>
  <si>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</si>
  <si>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</si>
  <si>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</si>
  <si>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</si>
  <si>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</si>
  <si>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</si>
  <si>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</si>
  <si>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</si>
  <si>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</si>
  <si>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</si>
  <si>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</si>
  <si>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</si>
  <si>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</si>
  <si>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</si>
  <si>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</si>
  <si>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</si>
  <si>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</si>
  <si>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</si>
  <si>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</si>
  <si>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</si>
  <si>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</si>
  <si>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</si>
  <si>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</si>
  <si>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</si>
  <si>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</si>
  <si>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</si>
  <si>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</si>
  <si>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</si>
  <si>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</si>
  <si>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</si>
  <si>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</si>
  <si>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</si>
  <si>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</si>
  <si>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</si>
  <si>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</si>
  <si>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</si>
  <si>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</si>
  <si>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</si>
  <si>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</si>
  <si>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</si>
  <si>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</si>
  <si>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</si>
  <si>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</si>
  <si>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</si>
  <si>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</si>
  <si>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</si>
  <si>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</si>
  <si>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</si>
  <si>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</si>
  <si>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</si>
  <si>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</si>
  <si>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</si>
  <si>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</si>
  <si>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</si>
  <si>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</si>
  <si>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</si>
  <si>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</si>
  <si>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</si>
  <si>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</si>
  <si>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</si>
  <si>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</si>
  <si>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</si>
  <si>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</si>
  <si>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</si>
  <si>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</si>
  <si>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</si>
  <si>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</si>
  <si>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</si>
  <si>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</si>
  <si>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</si>
  <si>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</si>
  <si>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</si>
  <si>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</si>
  <si>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</si>
  <si>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</si>
  <si>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</si>
  <si>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</si>
  <si>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</si>
  <si>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</si>
  <si>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</si>
  <si>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</si>
  <si>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</si>
  <si>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</si>
  <si>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</si>
  <si>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</si>
  <si>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</si>
  <si>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</si>
  <si>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</si>
  <si>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</si>
  <si>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</si>
  <si>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</si>
  <si>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</si>
  <si>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</si>
  <si>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</si>
  <si>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</si>
  <si>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</si>
  <si>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</si>
  <si>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</si>
  <si>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</si>
  <si>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</si>
  <si>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</si>
  <si>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</si>
  <si>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</si>
  <si>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</si>
  <si>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</si>
  <si>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</si>
  <si>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</si>
  <si>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</si>
  <si>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</si>
  <si>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</si>
  <si>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</si>
  <si>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</si>
  <si>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</si>
  <si>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</si>
  <si>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</si>
  <si>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</si>
  <si>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</si>
  <si>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</si>
  <si>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</si>
  <si>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</si>
  <si>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</si>
  <si>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</si>
  <si>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</si>
  <si>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</si>
  <si>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</si>
  <si>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</si>
  <si>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</si>
  <si>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</si>
  <si>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</si>
  <si>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</si>
  <si>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</si>
  <si>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</si>
  <si>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</si>
  <si>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</si>
  <si>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</si>
  <si>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</si>
  <si>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</si>
  <si>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</si>
  <si>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</si>
  <si>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</si>
  <si>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</si>
  <si>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</si>
  <si>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</si>
  <si>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</si>
  <si>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</si>
  <si>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</si>
  <si>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</si>
  <si>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</si>
  <si>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</si>
  <si>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</si>
  <si>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</si>
  <si>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</si>
  <si>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</si>
  <si>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</si>
  <si>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</si>
  <si>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</si>
  <si>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</si>
  <si>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</si>
  <si>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</si>
  <si>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</si>
  <si>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</si>
  <si>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</si>
  <si>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</si>
  <si>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</si>
  <si>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</si>
  <si>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</si>
  <si>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</si>
  <si>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</si>
  <si>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</si>
  <si>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</si>
  <si>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</si>
  <si>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</si>
  <si>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</si>
  <si>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</si>
  <si>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</si>
  <si>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</si>
  <si>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</si>
  <si>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</si>
  <si>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</si>
  <si>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</si>
  <si>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</si>
  <si>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</si>
  <si>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</si>
  <si>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</si>
  <si>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</si>
  <si>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</si>
  <si>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</si>
  <si>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</si>
  <si>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</si>
  <si>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</si>
  <si>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</si>
  <si>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</si>
  <si>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</si>
  <si>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</si>
  <si>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</si>
  <si>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</si>
  <si>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</si>
  <si>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</si>
  <si>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</si>
  <si>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</si>
  <si>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</si>
  <si>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</si>
  <si>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</si>
  <si>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</si>
  <si>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</si>
  <si>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</si>
  <si>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</si>
  <si>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</si>
  <si>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</si>
  <si>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</si>
  <si>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</si>
  <si>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</si>
  <si>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</si>
  <si>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</si>
  <si>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</si>
  <si>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</si>
  <si>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</si>
  <si>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</si>
  <si>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</si>
  <si>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</si>
  <si>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</si>
  <si>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</si>
  <si>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</si>
  <si>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</si>
  <si>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</si>
  <si>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</si>
  <si>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</si>
  <si>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</si>
  <si>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</si>
  <si>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</si>
  <si>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</si>
  <si>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</si>
  <si>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</si>
  <si>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</si>
  <si>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</si>
  <si>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</si>
  <si>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</si>
  <si>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</si>
  <si>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</si>
  <si>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</si>
  <si>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</si>
  <si>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</si>
  <si>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</si>
  <si>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</si>
  <si>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</si>
  <si>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</si>
  <si>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</si>
  <si>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</si>
  <si>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</si>
  <si>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</si>
  <si>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</si>
  <si>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</si>
  <si>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</si>
  <si>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</si>
  <si>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</si>
  <si>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</si>
  <si>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</si>
  <si>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</si>
  <si>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</si>
  <si>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</si>
  <si>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</si>
  <si>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</si>
  <si>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</si>
  <si>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</si>
  <si>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</si>
  <si>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</si>
  <si>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</si>
  <si>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</si>
  <si>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</si>
  <si>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</si>
  <si>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</si>
  <si>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</si>
  <si>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</si>
  <si>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</si>
  <si>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</si>
  <si>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</si>
  <si>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</si>
  <si>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</si>
  <si>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</si>
  <si>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</si>
  <si>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</si>
  <si>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</si>
  <si>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</si>
  <si>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</si>
  <si>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</si>
  <si>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</si>
  <si>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</si>
  <si>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</si>
  <si>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</si>
  <si>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</si>
  <si>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</si>
  <si>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</si>
  <si>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</si>
  <si>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</si>
  <si>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</si>
  <si>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</si>
  <si>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</si>
  <si>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</si>
  <si>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</si>
  <si>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</si>
  <si>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</si>
  <si>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</si>
  <si>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</si>
  <si>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</si>
  <si>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</si>
  <si>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</si>
  <si>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</si>
  <si>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</si>
  <si>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</si>
  <si>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</si>
  <si>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</si>
  <si>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</si>
  <si>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</si>
  <si>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</si>
  <si>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</si>
  <si>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</si>
  <si>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</si>
  <si>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</si>
  <si>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</si>
  <si>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</si>
  <si>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</si>
  <si>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</si>
  <si>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</si>
  <si>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</si>
  <si>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</si>
  <si>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</si>
  <si>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</si>
  <si>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</si>
  <si>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</si>
  <si>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</si>
  <si>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</si>
  <si>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</si>
  <si>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</si>
  <si>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</si>
  <si>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</si>
  <si>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</si>
  <si>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</si>
  <si>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</si>
  <si>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</si>
  <si>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</si>
  <si>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</si>
  <si>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</si>
  <si>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</si>
  <si>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</si>
  <si>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</si>
  <si>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</si>
  <si>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</si>
  <si>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</si>
  <si>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</si>
  <si>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</si>
  <si>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</si>
  <si>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</si>
  <si>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</si>
  <si>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</si>
  <si>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</si>
  <si>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</si>
  <si>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</si>
  <si>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</si>
  <si>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</si>
  <si>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</si>
  <si>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</si>
  <si>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</si>
  <si>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</si>
  <si>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</si>
  <si>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</si>
  <si>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</si>
  <si>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</si>
  <si>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</si>
  <si>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</si>
  <si>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</si>
  <si>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</si>
  <si>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</si>
  <si>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</si>
  <si>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</si>
  <si>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</si>
  <si>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</si>
  <si>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</si>
  <si>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</si>
  <si>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</si>
  <si>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</si>
  <si>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</si>
  <si>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</si>
  <si>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</si>
  <si>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</si>
  <si>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</si>
  <si>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</si>
  <si>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</si>
  <si>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</si>
  <si>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</si>
  <si>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</si>
  <si>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</si>
  <si>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</si>
  <si>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</si>
  <si>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</si>
  <si>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</si>
  <si>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</si>
  <si>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</si>
  <si>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</si>
  <si>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</si>
  <si>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</si>
  <si>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</si>
  <si>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</si>
  <si>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</si>
  <si>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</si>
  <si>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</si>
  <si>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</si>
  <si>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</si>
  <si>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</si>
  <si>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</si>
  <si>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</si>
  <si>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</si>
  <si>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</si>
  <si>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</si>
  <si>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</si>
  <si>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</si>
  <si>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</si>
  <si>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</si>
  <si>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</si>
  <si>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</si>
  <si>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</si>
  <si>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</si>
  <si>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</si>
  <si>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</si>
  <si>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</si>
  <si>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</si>
  <si>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</si>
  <si>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</si>
  <si>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</si>
  <si>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</si>
  <si>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</si>
  <si>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</si>
  <si>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</si>
  <si>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</si>
  <si>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</si>
  <si>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</si>
  <si>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</si>
  <si>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</si>
  <si>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</si>
  <si>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</si>
  <si>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</si>
  <si>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</si>
  <si>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</si>
  <si>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</si>
  <si>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</si>
  <si>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</si>
  <si>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</si>
  <si>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</si>
  <si>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</si>
  <si>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</si>
  <si>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</si>
  <si>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</si>
  <si>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</si>
  <si>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</si>
  <si>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</si>
  <si>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</si>
  <si>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</si>
  <si>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</si>
  <si>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</si>
  <si>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</si>
  <si>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</si>
  <si>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</si>
  <si>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</si>
  <si>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</si>
  <si>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</si>
  <si>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</si>
  <si>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</si>
  <si>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</si>
  <si>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</si>
  <si>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</si>
  <si>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</si>
  <si>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</si>
  <si>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</si>
  <si>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</si>
  <si>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</si>
  <si>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</si>
  <si>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</si>
  <si>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</si>
  <si>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</si>
  <si>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</si>
  <si>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</si>
  <si>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</si>
  <si>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</si>
  <si>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</si>
  <si>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</si>
  <si>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</si>
  <si>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</si>
  <si>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</si>
  <si>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</si>
  <si>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</si>
  <si>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</si>
  <si>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</si>
  <si>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</si>
  <si>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</si>
  <si>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</si>
  <si>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</si>
  <si>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</si>
  <si>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</si>
  <si>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</si>
  <si>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</si>
  <si>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</si>
  <si>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</si>
  <si>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</si>
  <si>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</si>
  <si>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</si>
  <si>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</si>
  <si>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</si>
  <si>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</si>
  <si>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</si>
  <si>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</si>
  <si>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</si>
  <si>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</si>
  <si>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</si>
  <si>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</si>
  <si>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</si>
  <si>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</si>
  <si>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</si>
  <si>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</si>
  <si>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</si>
  <si>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</si>
  <si>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</si>
  <si>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</si>
  <si>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</si>
  <si>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</si>
  <si>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</si>
  <si>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</si>
  <si>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</si>
  <si>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</si>
  <si>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</si>
  <si>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</si>
  <si>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</si>
  <si>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</si>
  <si>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</si>
  <si>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</si>
  <si>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</si>
  <si>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</si>
  <si>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</si>
  <si>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</si>
  <si>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</si>
  <si>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</si>
  <si>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</si>
  <si>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</si>
  <si>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</si>
  <si>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</si>
  <si>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</si>
  <si>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</si>
  <si>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</si>
  <si>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</si>
  <si>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</si>
  <si>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</si>
  <si>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</si>
  <si>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</si>
  <si>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</si>
  <si>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</si>
  <si>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</si>
  <si>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</si>
  <si>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</si>
  <si>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</si>
  <si>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</si>
  <si>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</si>
  <si>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</si>
  <si>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</si>
  <si>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</si>
  <si>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</si>
  <si>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</si>
  <si>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</si>
  <si>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</si>
  <si>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</si>
  <si>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</si>
  <si>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</si>
  <si>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</si>
  <si>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</si>
  <si>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</si>
  <si>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</si>
  <si>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</si>
  <si>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</si>
  <si>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</si>
  <si>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</si>
  <si>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</si>
  <si>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</si>
  <si>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</si>
  <si>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</si>
  <si>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</si>
  <si>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</si>
  <si>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</si>
  <si>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</si>
  <si>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</si>
  <si>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</si>
  <si>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</si>
  <si>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</si>
  <si>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</si>
  <si>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</si>
  <si>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</si>
  <si>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</si>
  <si>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</si>
  <si>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</si>
  <si>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</si>
  <si>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</si>
  <si>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</si>
  <si>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</si>
  <si>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</si>
  <si>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</si>
  <si>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</si>
  <si>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</si>
  <si>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</si>
  <si>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</si>
  <si>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</si>
  <si>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</si>
  <si>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</si>
  <si>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</si>
  <si>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</si>
  <si>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</si>
  <si>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</si>
  <si>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</si>
  <si>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</si>
  <si>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</si>
  <si>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</si>
  <si>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</si>
  <si>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</si>
  <si>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</si>
  <si>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</si>
  <si>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</si>
  <si>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</si>
  <si>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</si>
  <si>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</si>
  <si>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</si>
  <si>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</si>
  <si>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</si>
  <si>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</si>
  <si>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</si>
  <si>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</si>
  <si>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</si>
  <si>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</si>
  <si>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</si>
  <si>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</si>
  <si>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</si>
  <si>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</si>
  <si>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</si>
  <si>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</si>
  <si>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</si>
  <si>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</si>
  <si>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</si>
  <si>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</si>
  <si>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</si>
  <si>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</si>
  <si>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</si>
  <si>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</si>
  <si>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</si>
  <si>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</si>
  <si>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</si>
  <si>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</si>
  <si>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</si>
  <si>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</si>
  <si>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</si>
  <si>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</si>
  <si>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</si>
  <si>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</si>
  <si>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</si>
  <si>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</si>
  <si>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</si>
  <si>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</si>
  <si>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</si>
  <si>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</si>
  <si>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</si>
  <si>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</si>
  <si>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</si>
  <si>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</si>
  <si>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</si>
  <si>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</si>
  <si>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</si>
  <si>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</si>
  <si>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</si>
  <si>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</si>
  <si>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</si>
  <si>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</si>
  <si>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</si>
  <si>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</si>
  <si>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</si>
  <si>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</si>
  <si>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</si>
  <si>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</si>
  <si>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</si>
  <si>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</si>
  <si>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</si>
  <si>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</si>
  <si>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</si>
  <si>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</si>
  <si>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</si>
  <si>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</si>
  <si>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</si>
  <si>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</si>
  <si>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</si>
  <si>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</si>
  <si>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</si>
  <si>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</si>
  <si>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</si>
  <si>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</si>
  <si>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</si>
  <si>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</si>
  <si>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</si>
  <si>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</si>
  <si>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</si>
  <si>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</si>
  <si>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</si>
  <si>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</si>
  <si>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</si>
  <si>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</si>
  <si>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</si>
  <si>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</si>
  <si>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</si>
  <si>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</si>
  <si>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</si>
  <si>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</si>
  <si>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</si>
  <si>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</si>
  <si>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</si>
  <si>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</si>
  <si>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</si>
  <si>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</si>
  <si>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</si>
  <si>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</si>
  <si>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</si>
  <si>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</si>
  <si>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</si>
  <si>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</si>
  <si>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</si>
  <si>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</si>
  <si>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</si>
  <si>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</si>
  <si>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</si>
  <si>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</si>
  <si>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</si>
  <si>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</si>
  <si>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</si>
  <si>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</si>
  <si>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</si>
  <si>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</si>
  <si>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</si>
  <si>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</si>
  <si>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</si>
  <si>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</si>
  <si>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</si>
  <si>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</si>
  <si>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</si>
  <si>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</si>
  <si>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</si>
  <si>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</si>
  <si>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</si>
  <si>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</si>
  <si>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</si>
  <si>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</si>
  <si>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</si>
  <si>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</si>
  <si>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</si>
  <si>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</si>
  <si>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</si>
  <si>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</si>
  <si>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</si>
  <si>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</si>
  <si>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</si>
  <si>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</si>
  <si>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</si>
  <si>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</si>
  <si>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</si>
  <si>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</si>
  <si>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</si>
  <si>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</si>
  <si>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</si>
  <si>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</si>
  <si>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</si>
  <si>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</si>
  <si>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</si>
  <si>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</si>
  <si>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</si>
  <si>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</si>
  <si>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</si>
  <si>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</si>
  <si>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</si>
  <si>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</si>
  <si>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</si>
  <si>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</si>
  <si>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</si>
  <si>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</si>
  <si>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</si>
  <si>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</si>
  <si>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</si>
  <si>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</si>
  <si>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</si>
  <si>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</si>
  <si>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</si>
  <si>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</si>
  <si>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</si>
  <si>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</si>
  <si>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</si>
  <si>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</si>
  <si>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</si>
  <si>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</si>
  <si>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</si>
  <si>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</si>
  <si>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</si>
  <si>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</si>
  <si>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</si>
  <si>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</si>
  <si>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</si>
  <si>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</si>
  <si>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</si>
  <si>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</si>
  <si>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</si>
  <si>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</si>
  <si>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</si>
  <si>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</si>
  <si>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</si>
  <si>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</si>
  <si>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</si>
  <si>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</si>
  <si>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</si>
  <si>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</si>
  <si>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</si>
  <si>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</si>
  <si>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</si>
  <si>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</si>
  <si>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</si>
  <si>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</si>
  <si>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</si>
  <si>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</si>
  <si>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</si>
  <si>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</si>
  <si>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</si>
  <si>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</si>
  <si>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</si>
  <si>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</si>
  <si>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</si>
  <si>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</si>
  <si>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</si>
  <si>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</si>
  <si>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</si>
  <si>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</si>
  <si>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</si>
  <si>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</si>
  <si>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</si>
  <si>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</si>
  <si>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</si>
  <si>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</si>
  <si>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</si>
  <si>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</si>
  <si>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</si>
  <si>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</si>
  <si>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</si>
  <si>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</si>
  <si>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</si>
  <si>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</si>
  <si>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</si>
  <si>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</si>
  <si>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</si>
  <si>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</si>
  <si>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</si>
  <si>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</si>
  <si>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</si>
  <si>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</si>
  <si>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</si>
  <si>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</si>
  <si>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</si>
  <si>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</si>
  <si>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</si>
  <si>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</si>
  <si>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</si>
  <si>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</si>
  <si>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</si>
  <si>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</si>
  <si>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</si>
  <si>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</si>
  <si>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</si>
  <si>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</si>
  <si>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</si>
  <si>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</si>
  <si>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</si>
  <si>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</si>
  <si>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</si>
  <si>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</si>
  <si>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</si>
  <si>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</si>
  <si>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</si>
  <si>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</si>
  <si>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</si>
  <si>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</si>
  <si>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</si>
  <si>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</si>
  <si>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</si>
  <si>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</si>
  <si>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</si>
  <si>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</si>
  <si>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</si>
  <si>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</si>
  <si>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</si>
  <si>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</si>
  <si>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</si>
  <si>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</si>
  <si>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</si>
  <si>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</si>
  <si>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</si>
  <si>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</si>
  <si>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</si>
  <si>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</si>
  <si>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</si>
  <si>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</si>
  <si>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</si>
  <si>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</si>
  <si>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</si>
  <si>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</si>
  <si>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</si>
  <si>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</si>
  <si>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</si>
  <si>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</si>
  <si>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</si>
  <si>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</si>
  <si>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</si>
  <si>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</si>
  <si>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</si>
  <si>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</si>
  <si>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</si>
  <si>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</si>
  <si>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</si>
  <si>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</si>
  <si>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</si>
  <si>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</si>
  <si>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</si>
  <si>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</si>
  <si>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</si>
  <si>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</si>
  <si>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</si>
  <si>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</si>
  <si>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</si>
  <si>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</si>
  <si>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</si>
  <si>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</si>
  <si>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</si>
  <si>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</si>
  <si>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</si>
  <si>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</si>
  <si>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</si>
  <si>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</si>
  <si>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</si>
  <si>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</si>
  <si>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</si>
  <si>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</si>
  <si>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</si>
  <si>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</si>
  <si>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</si>
  <si>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</si>
  <si>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</si>
  <si>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</si>
  <si>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</si>
  <si>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</si>
  <si>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</si>
  <si>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</si>
  <si>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</si>
  <si>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</si>
  <si>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</si>
  <si>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</si>
  <si>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</si>
  <si>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</si>
  <si>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</si>
  <si>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</si>
  <si>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</si>
  <si>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</si>
  <si>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</si>
  <si>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</si>
  <si>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</si>
  <si>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</si>
  <si>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</si>
  <si>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</si>
  <si>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</si>
  <si>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</si>
  <si>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</si>
  <si>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</si>
  <si>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</si>
  <si>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</si>
  <si>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</si>
  <si>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</si>
  <si>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</si>
  <si>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</si>
  <si>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</si>
  <si>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</si>
  <si>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</si>
  <si>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</si>
  <si>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</si>
  <si>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</si>
  <si>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</si>
  <si>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</si>
  <si>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</si>
  <si>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</si>
  <si>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</si>
  <si>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</si>
  <si>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</si>
  <si>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</si>
  <si>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</si>
  <si>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</si>
  <si>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</si>
  <si>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</si>
  <si>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</si>
  <si>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</si>
  <si>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</si>
  <si>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</si>
  <si>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</si>
  <si>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</si>
  <si>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</si>
  <si>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</si>
  <si>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</si>
  <si>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</si>
  <si>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</si>
  <si>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</si>
  <si>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</si>
  <si>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</si>
  <si>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</si>
  <si>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</si>
  <si>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</si>
  <si>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</si>
  <si>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</si>
  <si>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</si>
  <si>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</si>
  <si>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</si>
  <si>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</si>
  <si>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</si>
  <si>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</si>
  <si>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</si>
  <si>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</si>
  <si>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</si>
  <si>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</si>
  <si>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</si>
  <si>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</si>
  <si>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</si>
  <si>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</si>
  <si>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</si>
  <si>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</si>
  <si>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</si>
  <si>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</si>
  <si>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</si>
  <si>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</si>
  <si>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</si>
  <si>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</si>
  <si>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</si>
  <si>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</si>
  <si>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</si>
  <si>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</si>
  <si>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</si>
  <si>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</si>
  <si>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</si>
  <si>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</si>
  <si>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</si>
  <si>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</si>
  <si>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</si>
  <si>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</si>
  <si>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</si>
  <si>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</si>
  <si>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</si>
  <si>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</si>
  <si>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</si>
  <si>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</si>
  <si>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</si>
  <si>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</si>
  <si>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</si>
  <si>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</si>
  <si>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</si>
  <si>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</si>
  <si>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</si>
  <si>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</si>
  <si>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</si>
  <si>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</si>
  <si>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</si>
  <si>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</si>
  <si>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</si>
  <si>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</si>
  <si>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</si>
  <si>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</si>
  <si>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</si>
  <si>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</si>
  <si>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</si>
  <si>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</si>
  <si>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</si>
  <si>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</si>
  <si>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</si>
  <si>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</si>
  <si>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</si>
  <si>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</si>
  <si>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</si>
  <si>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</si>
  <si>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</si>
  <si>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</si>
  <si>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</si>
  <si>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</si>
  <si>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</si>
  <si>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</si>
  <si>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</si>
  <si>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</si>
  <si>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</si>
  <si>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</si>
  <si>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</si>
  <si>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</si>
  <si>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</si>
  <si>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</si>
  <si>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</si>
  <si>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</si>
  <si>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</si>
  <si>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</si>
  <si>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</si>
  <si>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</si>
  <si>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</si>
  <si>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</si>
  <si>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</si>
  <si>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</si>
  <si>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</si>
  <si>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</si>
  <si>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</si>
  <si>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</si>
  <si>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</si>
  <si>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</si>
  <si>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</si>
  <si>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</si>
  <si>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</si>
  <si>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</si>
  <si>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</si>
  <si>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</si>
  <si>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</si>
  <si>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</si>
  <si>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</si>
  <si>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</si>
  <si>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</si>
  <si>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</si>
  <si>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</si>
  <si>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</si>
  <si>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</si>
  <si>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</si>
  <si>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</si>
  <si>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</si>
  <si>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</si>
  <si>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</si>
  <si>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</si>
  <si>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</si>
  <si>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</si>
  <si>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</si>
  <si>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</si>
  <si>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</si>
  <si>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</si>
  <si>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</si>
  <si>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</si>
  <si>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</si>
  <si>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</si>
  <si>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</si>
  <si>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</si>
  <si>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</si>
  <si>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</si>
  <si>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</si>
  <si>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</si>
  <si>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</si>
  <si>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</si>
  <si>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</si>
  <si>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</si>
  <si>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</si>
  <si>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</si>
  <si>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</si>
  <si>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</si>
  <si>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</si>
  <si>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</si>
  <si>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</si>
  <si>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</si>
  <si>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</si>
  <si>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</si>
  <si>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</si>
  <si>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</si>
  <si>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</si>
  <si>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</si>
  <si>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</si>
  <si>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</si>
  <si>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</si>
  <si>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</si>
  <si>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</si>
  <si>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</si>
  <si>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</si>
  <si>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</si>
  <si>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</si>
  <si>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</si>
  <si>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</si>
  <si>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</si>
  <si>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</si>
  <si>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</si>
  <si>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</si>
  <si>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</si>
  <si>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</si>
  <si>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</si>
  <si>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</si>
  <si>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</si>
  <si>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</si>
  <si>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</si>
  <si>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</si>
  <si>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</si>
  <si>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</si>
  <si>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</si>
  <si>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</si>
  <si>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</si>
  <si>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</si>
  <si>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</si>
  <si>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</si>
  <si>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</si>
  <si>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</si>
  <si>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</si>
  <si>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</si>
  <si>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</si>
  <si>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</si>
  <si>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</si>
  <si>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</si>
  <si>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</si>
  <si>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</si>
  <si>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</si>
  <si>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</si>
  <si>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</si>
  <si>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</si>
  <si>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</si>
  <si>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</si>
  <si>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</si>
  <si>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</si>
  <si>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</si>
  <si>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</si>
  <si>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</si>
  <si>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</si>
  <si>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</si>
  <si>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</si>
  <si>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</si>
  <si>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</si>
  <si>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</si>
  <si>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</si>
  <si>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</si>
  <si>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</si>
  <si>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</si>
  <si>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</si>
  <si>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</si>
  <si>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</si>
  <si>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</si>
  <si>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</si>
  <si>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</si>
  <si>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</si>
  <si>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</si>
  <si>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</si>
  <si>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</si>
  <si>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</si>
  <si>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</si>
  <si>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</si>
  <si>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</si>
  <si>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</si>
  <si>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</si>
  <si>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</si>
  <si>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</si>
  <si>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</si>
  <si>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</si>
  <si>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</si>
  <si>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</si>
  <si>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</si>
  <si>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</si>
  <si>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</si>
  <si>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</si>
  <si>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</si>
  <si>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</si>
  <si>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</si>
  <si>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</si>
  <si>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</si>
  <si>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</si>
  <si>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</si>
  <si>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</si>
  <si>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</si>
  <si>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</si>
  <si>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</si>
  <si>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</si>
  <si>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</si>
  <si>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</si>
  <si>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</si>
  <si>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</si>
  <si>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</si>
  <si>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</si>
  <si>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</si>
  <si>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</si>
  <si>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</si>
  <si>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</si>
  <si>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</si>
  <si>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</si>
  <si>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</si>
  <si>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</si>
  <si>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</si>
  <si>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</si>
  <si>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</si>
  <si>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</si>
  <si>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</si>
  <si>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</si>
  <si>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</si>
  <si>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</si>
  <si>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</si>
  <si>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</si>
  <si>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</si>
  <si>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</si>
  <si>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</si>
  <si>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</si>
  <si>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</si>
  <si>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</si>
  <si>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</si>
  <si>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</si>
  <si>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</si>
  <si>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</si>
  <si>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</si>
  <si>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</si>
  <si>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</si>
  <si>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</si>
  <si>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</si>
  <si>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</si>
  <si>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</si>
  <si>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</si>
  <si>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</si>
  <si>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</si>
  <si>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</si>
  <si>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</si>
  <si>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</si>
  <si>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</si>
  <si>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</si>
  <si>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</si>
  <si>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</si>
  <si>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</si>
  <si>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</si>
  <si>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</si>
  <si>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</si>
  <si>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</si>
  <si>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</si>
  <si>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</si>
  <si>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</si>
  <si>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</si>
  <si>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</si>
  <si>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</si>
  <si>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</si>
  <si>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</si>
  <si>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</si>
  <si>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</si>
  <si>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</si>
  <si>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</si>
  <si>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</si>
  <si>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</si>
  <si>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</si>
  <si>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</si>
  <si>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</si>
  <si>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</si>
  <si>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</si>
  <si>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</si>
  <si>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</si>
  <si>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</si>
  <si>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</si>
  <si>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</si>
  <si>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</si>
  <si>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</si>
  <si>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</si>
  <si>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</si>
  <si>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</si>
  <si>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</si>
  <si>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</si>
  <si>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</si>
  <si>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</si>
  <si>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</si>
  <si>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</si>
  <si>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</si>
  <si>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</si>
  <si>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</si>
  <si>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</si>
  <si>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</si>
  <si>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</si>
  <si>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</si>
  <si>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</si>
  <si>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</si>
  <si>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</si>
  <si>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</si>
  <si>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</si>
  <si>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</si>
  <si>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</si>
  <si>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</si>
  <si>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</si>
  <si>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</si>
  <si>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</si>
  <si>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</si>
  <si>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</si>
  <si>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</si>
  <si>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</si>
  <si>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</si>
  <si>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</si>
  <si>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</si>
  <si>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</si>
  <si>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</si>
  <si>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</si>
  <si>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</si>
  <si>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</si>
  <si>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</si>
  <si>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</si>
  <si>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</si>
  <si>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</si>
  <si>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</si>
  <si>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</si>
  <si>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</si>
  <si>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</si>
  <si>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</si>
  <si>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</si>
  <si>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</si>
  <si>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</si>
  <si>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</si>
  <si>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</si>
  <si>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</si>
  <si>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</si>
  <si>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</si>
  <si>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</si>
  <si>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</si>
  <si>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</si>
  <si>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</si>
  <si>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</si>
  <si>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</si>
  <si>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</si>
  <si>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</si>
  <si>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</si>
  <si>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</si>
  <si>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</si>
  <si>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</si>
  <si>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</si>
  <si>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</si>
  <si>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</si>
  <si>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</si>
  <si>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</si>
  <si>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</si>
  <si>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</si>
  <si>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</si>
  <si>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</si>
  <si>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</si>
  <si>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</si>
  <si>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</si>
  <si>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</si>
  <si>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</si>
  <si>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</si>
  <si>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</si>
  <si>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</si>
  <si>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</si>
  <si>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</si>
  <si>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</si>
  <si>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</si>
  <si>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</si>
  <si>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</si>
  <si>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</si>
  <si>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</si>
  <si>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</si>
  <si>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</si>
  <si>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</si>
  <si>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</si>
  <si>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</si>
  <si>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</si>
  <si>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</si>
  <si>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</si>
  <si>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</si>
  <si>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</si>
  <si>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</si>
  <si>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</si>
  <si>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</si>
  <si>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</si>
  <si>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</si>
  <si>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</si>
  <si>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</si>
  <si>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</si>
  <si>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</si>
  <si>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</si>
  <si>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</si>
  <si>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</si>
  <si>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</si>
  <si>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</si>
  <si>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</si>
  <si>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</si>
  <si>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</si>
  <si>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</si>
  <si>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</si>
  <si>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</si>
  <si>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</si>
  <si>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</si>
  <si>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</si>
  <si>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</si>
  <si>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</si>
  <si>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</si>
  <si>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</si>
  <si>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</si>
  <si>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</si>
  <si>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</si>
  <si>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</si>
  <si>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</si>
  <si>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</si>
  <si>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</si>
  <si>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</si>
  <si>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</si>
  <si>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</si>
  <si>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</si>
  <si>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</si>
  <si>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</si>
  <si>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</si>
  <si>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</si>
  <si>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</si>
  <si>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</si>
  <si>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</si>
  <si>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</si>
  <si>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</si>
  <si>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</si>
  <si>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</si>
  <si>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</si>
  <si>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</si>
  <si>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</si>
  <si>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</si>
  <si>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</si>
  <si>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</si>
  <si>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</si>
  <si>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</si>
  <si>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</si>
  <si>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</si>
  <si>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</si>
  <si>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</si>
  <si>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</si>
  <si>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</si>
  <si>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</si>
  <si>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</si>
  <si>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</si>
  <si>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</si>
  <si>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</si>
  <si>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</si>
  <si>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</si>
  <si>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</si>
  <si>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</si>
  <si>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</si>
  <si>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</si>
  <si>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</si>
  <si>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</si>
  <si>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</si>
  <si>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</si>
  <si>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</si>
  <si>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</si>
  <si>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</si>
  <si>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</si>
  <si>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</si>
  <si>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</si>
  <si>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</si>
  <si>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</si>
  <si>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</si>
  <si>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</si>
  <si>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</si>
  <si>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</si>
  <si>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</si>
  <si>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</si>
  <si>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</si>
  <si>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</si>
  <si>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</si>
  <si>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</si>
  <si>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</si>
  <si>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</si>
  <si>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</si>
  <si>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</si>
  <si>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</si>
  <si>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</si>
  <si>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</si>
  <si>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</si>
  <si>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</si>
  <si>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</si>
  <si>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</si>
  <si>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</si>
  <si>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</si>
  <si>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</si>
  <si>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</si>
  <si>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</si>
  <si>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</si>
  <si>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</si>
  <si>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</si>
  <si>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</si>
  <si>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</si>
  <si>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</si>
  <si>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</si>
  <si>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</si>
  <si>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</si>
  <si>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</si>
  <si>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</si>
  <si>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</si>
  <si>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</si>
  <si>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</si>
  <si>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</si>
  <si>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</si>
  <si>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</si>
  <si>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</si>
  <si>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</si>
  <si>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</si>
  <si>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</si>
  <si>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</si>
  <si>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</si>
  <si>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</si>
  <si>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</si>
  <si>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</si>
  <si>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</si>
  <si>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</si>
  <si>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</si>
  <si>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</si>
  <si>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</si>
  <si>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</si>
  <si>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</si>
  <si>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</si>
  <si>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</si>
  <si>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</si>
  <si>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</si>
  <si>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</si>
  <si>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</si>
  <si>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</si>
  <si>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</si>
  <si>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</si>
  <si>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</si>
  <si>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</si>
  <si>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</si>
  <si>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</si>
  <si>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</si>
  <si>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</si>
  <si>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</si>
  <si>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</si>
  <si>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</si>
  <si>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</si>
  <si>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</si>
  <si>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</si>
  <si>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</si>
  <si>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</si>
  <si>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</si>
  <si>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</si>
  <si>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</si>
  <si>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</si>
  <si>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</si>
  <si>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</si>
  <si>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</si>
  <si>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</si>
  <si>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</si>
  <si>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</si>
  <si>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</si>
  <si>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</si>
  <si>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</si>
  <si>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</si>
  <si>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</si>
  <si>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</si>
  <si>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</si>
  <si>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</si>
  <si>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</si>
  <si>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</si>
  <si>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</si>
  <si>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</si>
  <si>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</si>
  <si>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</si>
  <si>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</si>
  <si>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</si>
  <si>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</si>
  <si>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</si>
  <si>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</si>
  <si>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</si>
  <si>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</si>
  <si>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</si>
  <si>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</si>
  <si>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</si>
  <si>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</si>
  <si>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</si>
  <si>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</si>
  <si>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</si>
  <si>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</si>
  <si>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</si>
  <si>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</si>
  <si>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</si>
  <si>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</si>
  <si>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</si>
  <si>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</si>
  <si>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</si>
  <si>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</si>
  <si>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</si>
  <si>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</si>
  <si>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</si>
  <si>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</si>
  <si>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</si>
  <si>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</si>
  <si>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</si>
  <si>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</si>
  <si>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</si>
  <si>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</si>
  <si>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</si>
  <si>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</si>
  <si>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</si>
  <si>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</si>
  <si>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</si>
  <si>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</si>
  <si>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</si>
  <si>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</si>
  <si>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</si>
  <si>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</si>
  <si>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</si>
  <si>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</si>
  <si>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</si>
  <si>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</si>
  <si>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</si>
  <si>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</si>
  <si>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</si>
  <si>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</si>
  <si>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</si>
  <si>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</si>
  <si>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</si>
  <si>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</si>
  <si>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</si>
  <si>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</si>
  <si>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</si>
  <si>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</si>
  <si>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</si>
  <si>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</si>
  <si>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</si>
  <si>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</si>
  <si>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</si>
  <si>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</si>
  <si>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</si>
  <si>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</si>
  <si>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</si>
  <si>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</si>
  <si>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</si>
  <si>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</si>
  <si>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</si>
  <si>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</si>
  <si>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</si>
  <si>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</si>
  <si>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</si>
  <si>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</si>
  <si>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</si>
  <si>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</si>
  <si>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</si>
  <si>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</si>
  <si>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</si>
  <si>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</si>
  <si>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</si>
  <si>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</si>
  <si>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</si>
  <si>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</si>
  <si>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</si>
  <si>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</si>
  <si>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</si>
  <si>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</si>
  <si>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</si>
  <si>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</si>
  <si>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</si>
  <si>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</si>
  <si>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</si>
  <si>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</si>
  <si>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</si>
  <si>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</si>
  <si>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</si>
  <si>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</si>
  <si>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</si>
  <si>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</si>
  <si>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</si>
  <si>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</si>
  <si>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</si>
  <si>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</si>
  <si>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</si>
  <si>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</si>
  <si>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</si>
  <si>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</si>
  <si>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</si>
  <si>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</si>
  <si>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</si>
  <si>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</si>
  <si>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</si>
  <si>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</si>
  <si>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</si>
  <si>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</si>
  <si>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</si>
  <si>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</si>
  <si>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</si>
  <si>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</si>
  <si>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</si>
  <si>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</si>
  <si>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</si>
  <si>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</si>
  <si>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</si>
  <si>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</si>
  <si>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</si>
  <si>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</si>
  <si>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</si>
  <si>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</si>
  <si>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</si>
  <si>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</si>
  <si>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</si>
  <si>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</si>
  <si>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</si>
  <si>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</si>
  <si>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</si>
  <si>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</si>
  <si>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</si>
  <si>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</si>
  <si>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</si>
  <si>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</si>
  <si>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</si>
  <si>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</si>
  <si>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</si>
  <si>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</si>
  <si>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</si>
  <si>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</si>
  <si>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</si>
  <si>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</si>
  <si>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</si>
  <si>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</si>
  <si>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</si>
  <si>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</si>
  <si>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</si>
  <si>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</si>
  <si>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</si>
  <si>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</si>
  <si>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</si>
  <si>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</si>
  <si>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</si>
  <si>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</si>
  <si>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</si>
  <si>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</si>
  <si>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</si>
  <si>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</si>
  <si>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</si>
  <si>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</si>
  <si>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</si>
  <si>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</si>
  <si>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</si>
  <si>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</si>
  <si>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</si>
  <si>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</si>
  <si>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</si>
  <si>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</si>
  <si>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</si>
  <si>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</si>
  <si>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</si>
  <si>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</si>
  <si>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</si>
  <si>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</si>
  <si>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</si>
  <si>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</si>
  <si>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</si>
  <si>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</si>
  <si>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</si>
  <si>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</si>
  <si>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</si>
  <si>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</si>
  <si>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</si>
  <si>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</si>
  <si>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</si>
  <si>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</si>
  <si>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</si>
  <si>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</si>
  <si>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</si>
  <si>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</si>
  <si>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</si>
  <si>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</si>
  <si>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</si>
  <si>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</si>
  <si>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</si>
  <si>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</si>
  <si>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</si>
  <si>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</si>
  <si>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</si>
  <si>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</si>
  <si>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</si>
  <si>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</si>
  <si>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</si>
  <si>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</si>
  <si>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</si>
  <si>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</si>
  <si>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</si>
  <si>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</si>
  <si>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</si>
  <si>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</si>
  <si>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</si>
  <si>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</si>
  <si>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</si>
  <si>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</si>
  <si>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</si>
  <si>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</si>
  <si>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</si>
  <si>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</si>
  <si>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</si>
  <si>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</si>
  <si>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</si>
  <si>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</si>
  <si>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</si>
  <si>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</si>
  <si>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</si>
  <si>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</si>
  <si>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</si>
  <si>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</si>
  <si>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</si>
  <si>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</si>
  <si>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</si>
  <si>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</si>
  <si>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</si>
  <si>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</si>
  <si>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</si>
  <si>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</si>
  <si>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</si>
  <si>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</si>
  <si>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</si>
  <si>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</si>
  <si>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</si>
  <si>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</si>
  <si>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</si>
  <si>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</si>
  <si>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</si>
  <si>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</si>
  <si>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</si>
  <si>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</si>
  <si>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</si>
  <si>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</si>
  <si>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</si>
  <si>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</si>
  <si>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</si>
  <si>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</si>
  <si>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</si>
  <si>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</si>
  <si>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</si>
  <si>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</si>
  <si>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</si>
  <si>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</si>
  <si>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</si>
  <si>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</si>
  <si>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</si>
  <si>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</si>
  <si>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</si>
  <si>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</si>
  <si>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</si>
  <si>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</si>
  <si>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</si>
  <si>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</si>
  <si>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</si>
  <si>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</si>
  <si>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</si>
  <si>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</si>
  <si>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</si>
  <si>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</si>
  <si>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</si>
  <si>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</si>
  <si>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</si>
  <si>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</si>
  <si>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</si>
  <si>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</si>
  <si>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</si>
  <si>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</si>
  <si>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</si>
  <si>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</si>
  <si>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</si>
  <si>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</si>
  <si>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</si>
  <si>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</si>
  <si>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</si>
  <si>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</si>
  <si>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</si>
  <si>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</si>
  <si>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</si>
  <si>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</si>
  <si>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</si>
  <si>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</si>
  <si>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</si>
  <si>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</si>
  <si>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</si>
  <si>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</si>
  <si>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</si>
  <si>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</si>
  <si>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</si>
  <si>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</si>
  <si>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</si>
  <si>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</si>
  <si>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</si>
  <si>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</si>
  <si>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</si>
  <si>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</si>
  <si>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</si>
  <si>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</si>
  <si>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</si>
  <si>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</si>
  <si>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</si>
  <si>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</si>
  <si>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</si>
  <si>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</si>
  <si>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</si>
  <si>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</si>
  <si>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</si>
  <si>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</si>
  <si>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</si>
  <si>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</si>
  <si>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</si>
  <si>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</si>
  <si>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</si>
  <si>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</si>
  <si>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</si>
  <si>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</si>
  <si>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</si>
  <si>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</si>
  <si>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</si>
  <si>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</si>
  <si>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</si>
  <si>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</si>
  <si>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</si>
  <si>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</si>
  <si>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</si>
  <si>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</si>
  <si>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</si>
  <si>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</si>
  <si>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</si>
  <si>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</si>
  <si>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</si>
  <si>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</si>
  <si>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</si>
  <si>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</si>
  <si>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</si>
  <si>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</si>
  <si>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</si>
  <si>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</si>
  <si>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</si>
  <si>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</si>
  <si>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</si>
  <si>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</si>
  <si>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</si>
  <si>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</si>
  <si>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</si>
  <si>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</si>
  <si>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</si>
  <si>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</si>
  <si>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</si>
  <si>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</si>
  <si>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</si>
  <si>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</si>
  <si>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</si>
  <si>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</si>
  <si>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</si>
  <si>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</si>
  <si>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</si>
  <si>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</si>
  <si>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</si>
  <si>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</si>
  <si>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</si>
  <si>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</si>
  <si>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</si>
  <si>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</si>
  <si>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</si>
  <si>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</si>
  <si>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</si>
  <si>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</si>
  <si>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</si>
  <si>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</si>
  <si>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</si>
  <si>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</si>
  <si>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</si>
  <si>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</si>
  <si>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</si>
  <si>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</si>
  <si>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</si>
  <si>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</si>
  <si>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</si>
  <si>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</si>
  <si>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</si>
  <si>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</si>
  <si>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</si>
  <si>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</si>
  <si>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</si>
  <si>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</si>
  <si>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</si>
  <si>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</si>
  <si>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</si>
  <si>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</si>
  <si>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</si>
  <si>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</si>
  <si>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</si>
  <si>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</si>
  <si>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</si>
  <si>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</si>
  <si>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</si>
  <si>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</si>
  <si>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</si>
  <si>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</si>
  <si>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</si>
  <si>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</si>
  <si>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</si>
  <si>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</si>
  <si>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</si>
  <si>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</si>
  <si>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</si>
  <si>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</si>
  <si>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</si>
  <si>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</si>
  <si>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</si>
  <si>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</si>
  <si>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</si>
  <si>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</si>
  <si>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</si>
  <si>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</si>
  <si>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</si>
  <si>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</si>
  <si>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</si>
  <si>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</si>
  <si>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</si>
  <si>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</si>
  <si>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</si>
  <si>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</si>
  <si>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</si>
  <si>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</si>
  <si>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</si>
  <si>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</si>
  <si>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</si>
  <si>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</si>
  <si>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</si>
  <si>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</si>
  <si>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</si>
  <si>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</si>
  <si>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</si>
  <si>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</si>
  <si>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</si>
  <si>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</si>
  <si>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</si>
  <si>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</si>
  <si>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</si>
  <si>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</si>
  <si>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</si>
  <si>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</si>
  <si>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</si>
  <si>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</si>
  <si>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</si>
  <si>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</si>
  <si>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</si>
  <si>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</si>
  <si>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</si>
  <si>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</si>
  <si>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</si>
  <si>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</si>
  <si>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</si>
  <si>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</si>
  <si>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</si>
  <si>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</si>
  <si>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</si>
  <si>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</si>
  <si>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</si>
  <si>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</si>
  <si>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</si>
  <si>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</si>
  <si>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</si>
  <si>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</si>
  <si>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</si>
  <si>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</si>
  <si>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</si>
  <si>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</si>
  <si>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</si>
  <si>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</si>
  <si>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</si>
  <si>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</si>
  <si>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</si>
  <si>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</si>
  <si>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</si>
  <si>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</si>
  <si>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</si>
  <si>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</si>
  <si>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</si>
  <si>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</si>
  <si>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</si>
  <si>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</si>
  <si>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</si>
  <si>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</si>
  <si>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</si>
  <si>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</si>
  <si>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</si>
  <si>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</si>
  <si>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</si>
  <si>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</si>
  <si>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</si>
  <si>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</si>
  <si>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</si>
  <si>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</si>
  <si>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</si>
  <si>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</si>
  <si>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</si>
  <si>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</si>
  <si>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</si>
  <si>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</si>
  <si>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</si>
  <si>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</si>
  <si>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</si>
  <si>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</si>
  <si>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</si>
  <si>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</si>
  <si>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</si>
  <si>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</si>
  <si>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</si>
  <si>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</si>
  <si>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</si>
  <si>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</si>
  <si>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</si>
  <si>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</si>
  <si>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</si>
  <si>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</si>
  <si>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</si>
  <si>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</si>
  <si>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</si>
  <si>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</si>
  <si>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</si>
  <si>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</si>
  <si>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</si>
  <si>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</si>
  <si>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</si>
  <si>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</si>
  <si>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</si>
  <si>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</si>
  <si>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</si>
  <si>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</si>
  <si>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</si>
  <si>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</si>
  <si>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</si>
  <si>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</si>
  <si>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</si>
  <si>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</si>
  <si>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</si>
  <si>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</si>
  <si>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</si>
  <si>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</si>
  <si>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</si>
  <si>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</si>
  <si>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</si>
  <si>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</si>
  <si>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</si>
  <si>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</si>
  <si>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</si>
  <si>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</si>
  <si>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</si>
  <si>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</si>
  <si>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</si>
  <si>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</si>
  <si>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</si>
  <si>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</si>
  <si>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</si>
  <si>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</si>
  <si>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</si>
  <si>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</si>
  <si>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</si>
  <si>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</si>
  <si>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</si>
  <si>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</si>
  <si>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</si>
  <si>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</si>
  <si>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</si>
  <si>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</si>
  <si>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</si>
  <si>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</si>
  <si>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</si>
  <si>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</si>
  <si>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</si>
  <si>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</si>
  <si>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</si>
  <si>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</si>
  <si>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</si>
  <si>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</si>
  <si>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</si>
  <si>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</si>
  <si>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</si>
  <si>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</si>
  <si>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</si>
  <si>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</si>
  <si>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</si>
  <si>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</si>
  <si>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</si>
  <si>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</si>
  <si>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</si>
  <si>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</si>
  <si>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</si>
  <si>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</si>
  <si>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</si>
  <si>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</si>
  <si>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</si>
  <si>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</si>
  <si>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</si>
  <si>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</si>
  <si>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</si>
  <si>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</si>
  <si>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</si>
  <si>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</si>
  <si>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</si>
  <si>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</si>
  <si>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</si>
  <si>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</si>
  <si>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</si>
  <si>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</si>
  <si>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</si>
  <si>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</si>
  <si>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</si>
  <si>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</si>
  <si>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</si>
  <si>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</si>
  <si>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</si>
  <si>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</si>
  <si>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</si>
  <si>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</si>
  <si>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</si>
  <si>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</si>
  <si>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</si>
  <si>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</si>
  <si>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</si>
  <si>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</si>
  <si>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</si>
  <si>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</si>
  <si>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</si>
  <si>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</si>
  <si>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</si>
  <si>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</si>
  <si>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</si>
  <si>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</si>
  <si>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</si>
  <si>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</si>
  <si>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</si>
  <si>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</si>
  <si>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</si>
  <si>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</si>
  <si>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</si>
  <si>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</si>
  <si>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</si>
  <si>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</si>
  <si>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</si>
  <si>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</si>
  <si>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</si>
  <si>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</si>
  <si>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</si>
  <si>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</si>
  <si>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</si>
  <si>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</si>
  <si>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</si>
  <si>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</si>
  <si>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</si>
  <si>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</si>
  <si>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</si>
  <si>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</si>
  <si>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</si>
  <si>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</si>
  <si>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</si>
  <si>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</si>
  <si>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</si>
  <si>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</si>
  <si>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</si>
  <si>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</si>
  <si>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</si>
  <si>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</si>
  <si>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</si>
  <si>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</si>
  <si>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</si>
  <si>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</si>
  <si>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</si>
  <si>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</si>
  <si>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</si>
  <si>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</si>
  <si>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</si>
  <si>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</si>
  <si>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</si>
  <si>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</si>
  <si>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</si>
  <si>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</si>
  <si>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</si>
  <si>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</si>
  <si>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</si>
  <si>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</si>
  <si>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</si>
  <si>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</si>
  <si>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</si>
  <si>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</si>
  <si>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</si>
  <si>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</si>
  <si>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</si>
  <si>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</si>
  <si>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</si>
  <si>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</si>
  <si>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</si>
  <si>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</si>
  <si>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</si>
  <si>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</si>
  <si>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</si>
  <si>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</si>
  <si>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</si>
  <si>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</si>
  <si>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</si>
  <si>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</si>
  <si>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</si>
  <si>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</si>
  <si>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</si>
  <si>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</si>
  <si>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</si>
  <si>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</si>
  <si>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</si>
  <si>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</si>
  <si>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</si>
  <si>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</si>
  <si>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</si>
  <si>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</si>
  <si>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</si>
  <si>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</si>
  <si>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</si>
  <si>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</si>
  <si>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</si>
  <si>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</si>
  <si>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</si>
  <si>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</si>
  <si>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</si>
  <si>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</si>
  <si>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</si>
  <si>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</si>
  <si>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</si>
  <si>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</si>
  <si>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</si>
  <si>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</si>
  <si>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</si>
  <si>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</si>
  <si>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</si>
  <si>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</si>
  <si>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</si>
  <si>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</si>
  <si>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</si>
  <si>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</si>
  <si>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</si>
  <si>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</si>
  <si>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</si>
  <si>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</si>
  <si>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</si>
  <si>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</si>
  <si>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</si>
  <si>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</si>
  <si>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</si>
  <si>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</si>
  <si>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</si>
  <si>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</si>
  <si>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</si>
  <si>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</si>
  <si>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</si>
  <si>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</si>
  <si>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</si>
  <si>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</si>
  <si>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</si>
  <si>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</si>
  <si>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</si>
  <si>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</si>
  <si>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</si>
  <si>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</si>
  <si>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</si>
  <si>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</si>
  <si>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</si>
  <si>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</si>
  <si>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</si>
  <si>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</si>
  <si>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</si>
  <si>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</si>
  <si>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</si>
  <si>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</si>
  <si>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</si>
  <si>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</si>
  <si>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</si>
  <si>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</si>
  <si>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</si>
  <si>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</si>
  <si>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</si>
  <si>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</si>
  <si>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</si>
  <si>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</si>
  <si>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</si>
  <si>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</si>
  <si>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</si>
  <si>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</si>
  <si>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</si>
  <si>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</si>
  <si>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</si>
  <si>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</si>
  <si>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</si>
  <si>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</si>
  <si>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</si>
  <si>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</si>
  <si>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</si>
  <si>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</si>
  <si>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</si>
  <si>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</si>
  <si>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</si>
  <si>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</si>
  <si>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</si>
  <si>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</si>
  <si>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</si>
  <si>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</si>
  <si>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</si>
  <si>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</si>
  <si>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</si>
  <si>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</si>
  <si>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</si>
  <si>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</si>
  <si>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</si>
  <si>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</si>
  <si>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</si>
  <si>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</si>
  <si>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</si>
  <si>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</si>
  <si>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</si>
  <si>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</si>
  <si>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</si>
  <si>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</si>
  <si>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</si>
  <si>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</si>
  <si>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</si>
  <si>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</si>
  <si>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</si>
  <si>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</si>
  <si>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</si>
  <si>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</si>
  <si>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</si>
  <si>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</si>
  <si>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</si>
  <si>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</si>
  <si>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</si>
  <si>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</si>
  <si>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</si>
  <si>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</si>
  <si>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</si>
  <si>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</si>
  <si>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</si>
  <si>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</si>
  <si>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</si>
  <si>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</si>
  <si>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</si>
  <si>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</si>
  <si>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</si>
  <si>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</si>
  <si>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</si>
  <si>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</si>
  <si>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</si>
  <si>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</si>
  <si>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</si>
  <si>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</si>
  <si>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</si>
  <si>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</si>
  <si>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</si>
  <si>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</si>
  <si>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</si>
  <si>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</si>
  <si>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</si>
  <si>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</si>
  <si>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</si>
  <si>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</si>
  <si>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</si>
  <si>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</si>
  <si>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</si>
  <si>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</si>
  <si>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</si>
  <si>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</si>
  <si>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</si>
  <si>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</si>
  <si>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</si>
  <si>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</si>
  <si>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</si>
  <si>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</si>
  <si>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</si>
  <si>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</si>
  <si>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</si>
  <si>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</si>
  <si>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</si>
  <si>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</si>
  <si>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</si>
  <si>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</si>
  <si>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</si>
  <si>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</si>
  <si>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</si>
  <si>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</si>
  <si>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</si>
  <si>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</si>
  <si>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</si>
  <si>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</si>
  <si>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</si>
  <si>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</si>
  <si>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</si>
  <si>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</si>
  <si>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</si>
  <si>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</si>
  <si>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</si>
  <si>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</si>
  <si>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</si>
  <si>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</si>
  <si>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</si>
  <si>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</si>
  <si>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</si>
  <si>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</si>
  <si>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</si>
  <si>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</si>
  <si>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</si>
  <si>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</si>
  <si>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</si>
  <si>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</si>
  <si>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</si>
  <si>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</si>
  <si>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</si>
  <si>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</si>
  <si>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</si>
  <si>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</si>
  <si>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</si>
  <si>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</si>
  <si>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</si>
  <si>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</si>
  <si>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</si>
  <si>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</si>
  <si>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</si>
  <si>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</si>
  <si>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</si>
  <si>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</si>
  <si>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</si>
  <si>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</si>
  <si>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</si>
  <si>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</si>
  <si>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</si>
  <si>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</si>
  <si>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</si>
  <si>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</si>
  <si>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</si>
  <si>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</si>
  <si>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</si>
  <si>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</si>
  <si>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</si>
  <si>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</si>
  <si>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</si>
  <si>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</si>
  <si>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</si>
  <si>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</si>
  <si>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</si>
  <si>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</si>
  <si>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</si>
  <si>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</si>
  <si>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</si>
  <si>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</si>
  <si>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</si>
  <si>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</si>
  <si>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</si>
  <si>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</si>
  <si>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</si>
  <si>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</si>
  <si>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</si>
  <si>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</si>
  <si>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</si>
  <si>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</si>
  <si>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</si>
  <si>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</si>
  <si>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</si>
  <si>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</si>
  <si>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</si>
  <si>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</si>
  <si>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</si>
  <si>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</si>
  <si>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</si>
  <si>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</si>
  <si>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</si>
  <si>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</si>
  <si>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</si>
  <si>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</si>
  <si>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</si>
  <si>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</si>
  <si>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</si>
  <si>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</si>
  <si>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</si>
  <si>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</si>
  <si>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</si>
  <si>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</si>
  <si>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</si>
  <si>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</si>
  <si>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</si>
  <si>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</si>
  <si>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</si>
  <si>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</si>
  <si>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</si>
  <si>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</si>
  <si>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</si>
  <si>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</si>
  <si>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</si>
  <si>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</si>
  <si>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</si>
  <si>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</si>
  <si>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</si>
  <si>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</si>
  <si>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</si>
  <si>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</si>
  <si>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</si>
  <si>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</si>
  <si>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</si>
  <si>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</si>
  <si>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</si>
  <si>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</si>
  <si>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</si>
  <si>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</si>
  <si>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</si>
  <si>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</si>
  <si>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</si>
  <si>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</si>
  <si>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</si>
  <si>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</si>
  <si>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</si>
  <si>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</si>
  <si>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</si>
  <si>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</si>
  <si>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</si>
  <si>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</si>
  <si>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</si>
  <si>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</si>
  <si>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</si>
  <si>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</si>
  <si>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</si>
  <si>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</si>
  <si>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</si>
  <si>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</si>
  <si>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</si>
  <si>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</si>
  <si>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</si>
  <si>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</si>
  <si>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</si>
  <si>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</si>
  <si>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</si>
  <si>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</si>
  <si>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</si>
  <si>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</si>
  <si>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</si>
  <si>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</si>
  <si>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</si>
  <si>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</si>
  <si>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</si>
  <si>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</si>
  <si>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</si>
  <si>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</si>
  <si>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</si>
  <si>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</si>
  <si>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</si>
  <si>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</si>
  <si>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</si>
  <si>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</si>
  <si>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</si>
  <si>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</si>
  <si>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</si>
  <si>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</si>
  <si>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</si>
  <si>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</si>
  <si>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</si>
  <si>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</si>
  <si>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</si>
  <si>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</si>
  <si>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</si>
  <si>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</si>
  <si>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</si>
  <si>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</si>
  <si>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</si>
  <si>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</si>
  <si>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</si>
  <si>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</si>
  <si>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</si>
  <si>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</si>
  <si>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</si>
  <si>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</si>
  <si>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</si>
  <si>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</si>
  <si>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</si>
  <si>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</si>
  <si>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</si>
  <si>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</si>
  <si>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</si>
  <si>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</si>
  <si>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</si>
  <si>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</si>
  <si>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</si>
  <si>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</si>
  <si>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</si>
  <si>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</si>
  <si>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</si>
  <si>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</si>
  <si>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</si>
  <si>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</si>
  <si>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</si>
  <si>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</si>
  <si>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</si>
  <si>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</si>
  <si>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</si>
  <si>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</si>
  <si>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</si>
  <si>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</si>
  <si>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</si>
  <si>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</si>
  <si>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</si>
  <si>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</si>
  <si>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</si>
  <si>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</si>
  <si>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</si>
  <si>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</si>
  <si>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</si>
  <si>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</si>
  <si>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</si>
  <si>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</si>
  <si>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</si>
  <si>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</si>
  <si>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</si>
  <si>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</si>
  <si>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</si>
  <si>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</si>
  <si>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</si>
  <si>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</si>
  <si>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</si>
  <si>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</si>
  <si>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</si>
  <si>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</si>
  <si>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</si>
  <si>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</si>
  <si>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</si>
  <si>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</si>
  <si>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</si>
  <si>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</si>
  <si>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</si>
  <si>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</si>
  <si>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</si>
  <si>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</si>
  <si>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</si>
  <si>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</si>
  <si>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</si>
  <si>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</si>
  <si>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</si>
  <si>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</si>
  <si>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</si>
  <si>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</si>
  <si>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</si>
  <si>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</si>
  <si>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</si>
  <si>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</si>
  <si>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</si>
  <si>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</si>
  <si>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</si>
  <si>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</si>
  <si>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</si>
  <si>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</si>
  <si>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</si>
  <si>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</si>
  <si>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</si>
  <si>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</si>
  <si>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</si>
  <si>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</si>
  <si>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</si>
  <si>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</si>
  <si>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</si>
  <si>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</si>
  <si>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</si>
  <si>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</si>
  <si>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</si>
  <si>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</si>
  <si>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</si>
  <si>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</si>
  <si>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</si>
  <si>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</si>
  <si>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</si>
  <si>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</si>
  <si>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</si>
  <si>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</si>
  <si>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</si>
  <si>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</si>
  <si>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</si>
  <si>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</si>
  <si>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</si>
  <si>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</si>
  <si>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</si>
  <si>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</si>
  <si>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</si>
  <si>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</si>
  <si>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</si>
  <si>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</si>
  <si>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</si>
  <si>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</si>
  <si>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</si>
  <si>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</si>
  <si>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</si>
  <si>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</si>
  <si>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</si>
  <si>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</si>
  <si>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</si>
  <si>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</si>
  <si>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</si>
  <si>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</si>
  <si>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</si>
  <si>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</si>
  <si>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</si>
  <si>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</si>
  <si>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</si>
  <si>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</si>
  <si>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</si>
  <si>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</si>
  <si>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</si>
  <si>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</si>
  <si>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</si>
  <si>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</si>
  <si>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</si>
  <si>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</si>
  <si>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</si>
  <si>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</si>
  <si>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</si>
  <si>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</si>
  <si>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</si>
  <si>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</si>
  <si>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</si>
  <si>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</si>
  <si>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</si>
  <si>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</si>
  <si>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</si>
  <si>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</si>
  <si>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</si>
  <si>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</si>
  <si>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</si>
  <si>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</si>
  <si>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</si>
  <si>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</si>
  <si>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</si>
  <si>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</si>
  <si>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</si>
  <si>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</si>
  <si>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</si>
  <si>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</si>
  <si>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</si>
  <si>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</si>
  <si>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</si>
  <si>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</si>
  <si>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</si>
  <si>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</si>
  <si>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</si>
  <si>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</si>
  <si>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</si>
  <si>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</si>
  <si>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</si>
  <si>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</si>
  <si>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</si>
  <si>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</si>
  <si>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</si>
  <si>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</si>
  <si>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</si>
  <si>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</si>
  <si>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</si>
  <si>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</si>
  <si>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</si>
  <si>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</si>
  <si>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</si>
  <si>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</si>
  <si>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</si>
  <si>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</si>
  <si>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</si>
  <si>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</si>
  <si>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</si>
  <si>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</si>
  <si>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</si>
  <si>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</si>
  <si>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</si>
  <si>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</si>
  <si>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</si>
  <si>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</si>
  <si>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</si>
  <si>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</si>
  <si>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</si>
  <si>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</si>
  <si>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</si>
  <si>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</si>
  <si>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</si>
  <si>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</si>
  <si>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</si>
  <si>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</si>
  <si>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</si>
  <si>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</si>
  <si>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</si>
  <si>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</si>
  <si>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</si>
  <si>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</si>
  <si>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</si>
  <si>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</si>
  <si>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</si>
  <si>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</si>
  <si>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</si>
  <si>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</si>
  <si>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</si>
  <si>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</si>
  <si>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</si>
  <si>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</si>
  <si>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</si>
  <si>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</si>
  <si>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</si>
  <si>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</si>
  <si>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</si>
  <si>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</si>
  <si>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</si>
  <si>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</si>
  <si>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</si>
  <si>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</si>
  <si>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</si>
  <si>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</si>
  <si>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</si>
  <si>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</si>
  <si>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</si>
  <si>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</si>
  <si>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</si>
  <si>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</si>
  <si>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</si>
  <si>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</si>
  <si>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</si>
  <si>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</si>
  <si>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</si>
  <si>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</si>
  <si>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</si>
  <si>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</si>
  <si>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</si>
  <si>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</si>
  <si>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</si>
  <si>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</si>
  <si>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</si>
  <si>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</si>
  <si>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</si>
  <si>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</si>
  <si>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</si>
  <si>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</si>
  <si>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</si>
  <si>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</si>
  <si>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</si>
  <si>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</si>
  <si>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</si>
  <si>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</si>
  <si>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</si>
  <si>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</si>
  <si>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</si>
  <si>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</si>
  <si>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</si>
  <si>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</si>
  <si>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</si>
  <si>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</si>
  <si>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</si>
  <si>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</si>
  <si>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</si>
  <si>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</si>
  <si>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</si>
  <si>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</si>
  <si>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</si>
  <si>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</si>
  <si>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</si>
  <si>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</si>
  <si>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</si>
  <si>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</si>
  <si>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</si>
  <si>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</si>
  <si>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</si>
  <si>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</si>
  <si>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</si>
  <si>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</si>
  <si>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</si>
  <si>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</si>
  <si>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</si>
  <si>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</si>
  <si>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</si>
  <si>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</si>
  <si>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</si>
  <si>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</si>
  <si>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</si>
  <si>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</si>
  <si>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</si>
  <si>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</si>
  <si>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</si>
  <si>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</si>
  <si>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</si>
  <si>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</si>
  <si>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</si>
  <si>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</si>
  <si>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</si>
  <si>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</si>
  <si>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</si>
  <si>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</si>
  <si>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</si>
  <si>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</si>
  <si>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</si>
  <si>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</si>
  <si>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</si>
  <si>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</si>
  <si>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</si>
  <si>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</si>
  <si>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</si>
  <si>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</si>
  <si>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</si>
  <si>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</si>
  <si>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</si>
  <si>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</si>
  <si>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</si>
  <si>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</si>
  <si>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</si>
  <si>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</si>
  <si>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</si>
  <si>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</si>
  <si>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</si>
  <si>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</si>
  <si>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</si>
  <si>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</si>
  <si>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</si>
  <si>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</si>
  <si>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</si>
  <si>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</si>
  <si>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</si>
  <si>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</si>
  <si>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</si>
  <si>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</si>
  <si>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</si>
  <si>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</si>
  <si>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</si>
  <si>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</si>
  <si>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</si>
  <si>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</si>
  <si>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</si>
  <si>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</si>
  <si>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</si>
  <si>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</si>
  <si>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</si>
  <si>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</si>
  <si>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</si>
  <si>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</si>
  <si>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</si>
  <si>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</si>
  <si>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</si>
  <si>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</si>
  <si>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</si>
  <si>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</si>
  <si>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</si>
  <si>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</si>
  <si>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</si>
  <si>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</si>
  <si>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</si>
  <si>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</si>
  <si>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</si>
  <si>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</si>
  <si>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</si>
  <si>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</si>
  <si>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</si>
  <si>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</si>
  <si>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</si>
  <si>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</si>
  <si>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</si>
  <si>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</si>
  <si>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</si>
  <si>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</si>
  <si>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</si>
  <si>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</si>
  <si>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</si>
  <si>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</si>
  <si>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</si>
  <si>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</si>
  <si>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</si>
  <si>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</si>
  <si>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</si>
  <si>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</si>
  <si>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</si>
  <si>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</si>
  <si>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</si>
  <si>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</si>
  <si>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</si>
  <si>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</si>
  <si>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</si>
  <si>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</si>
  <si>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</si>
  <si>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</si>
  <si>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</si>
  <si>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</si>
  <si>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</si>
  <si>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</si>
  <si>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</si>
  <si>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</si>
  <si>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</si>
  <si>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</si>
  <si>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</si>
  <si>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</si>
  <si>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</si>
  <si>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</si>
  <si>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</si>
  <si>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</si>
  <si>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</si>
  <si>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</si>
  <si>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</si>
  <si>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</si>
  <si>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</si>
  <si>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</si>
  <si>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</si>
  <si>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</si>
  <si>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</si>
  <si>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</si>
  <si>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</si>
  <si>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</si>
  <si>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</si>
  <si>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</si>
  <si>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</si>
  <si>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</si>
  <si>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</si>
  <si>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</si>
  <si>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</si>
  <si>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</si>
  <si>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</si>
  <si>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</si>
  <si>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</si>
  <si>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</si>
  <si>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</si>
  <si>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</si>
  <si>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</si>
  <si>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</si>
  <si>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</si>
  <si>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</si>
  <si>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</si>
  <si>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</si>
  <si>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</si>
  <si>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</si>
  <si>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</si>
  <si>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</si>
  <si>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</si>
  <si>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</si>
  <si>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</si>
  <si>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</si>
  <si>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</si>
  <si>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</si>
  <si>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</si>
  <si>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</si>
  <si>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</si>
  <si>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</si>
  <si>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</si>
  <si>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</si>
  <si>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</si>
  <si>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</si>
  <si>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</si>
  <si>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</si>
  <si>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</si>
  <si>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</si>
  <si>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</si>
  <si>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</si>
  <si>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</si>
  <si>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</si>
  <si>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</si>
  <si>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</si>
  <si>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</si>
  <si>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</si>
  <si>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</si>
  <si>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</si>
  <si>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</si>
  <si>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</si>
  <si>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</si>
  <si>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</si>
  <si>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</si>
  <si>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</si>
  <si>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</si>
  <si>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</si>
  <si>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</si>
  <si>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</si>
  <si>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</si>
  <si>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</si>
  <si>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</si>
  <si>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</si>
  <si>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</si>
  <si>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</si>
  <si>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</si>
  <si>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</si>
  <si>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</si>
  <si>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</si>
  <si>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</si>
  <si>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</si>
  <si>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</si>
  <si>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</si>
  <si>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</si>
  <si>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</si>
  <si>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</si>
  <si>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</si>
  <si>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</si>
  <si>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</si>
  <si>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</si>
  <si>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</si>
  <si>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</si>
  <si>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</si>
  <si>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</si>
  <si>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</si>
  <si>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</si>
  <si>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</si>
  <si>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</si>
  <si>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</si>
  <si>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</si>
  <si>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</si>
  <si>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</si>
  <si>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</si>
  <si>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</si>
  <si>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</si>
  <si>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</si>
  <si>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</si>
  <si>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</si>
  <si>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</si>
  <si>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</si>
  <si>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</si>
  <si>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</si>
  <si>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</si>
  <si>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</si>
  <si>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</si>
  <si>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</si>
  <si>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</si>
  <si>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</si>
  <si>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</si>
  <si>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</si>
  <si>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</si>
  <si>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</si>
  <si>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</si>
  <si>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</si>
  <si>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</si>
  <si>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</si>
  <si>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</si>
  <si>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</si>
  <si>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</si>
  <si>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</si>
  <si>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</si>
  <si>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</si>
  <si>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</si>
  <si>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</si>
  <si>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</si>
  <si>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</si>
  <si>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</si>
  <si>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</si>
  <si>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</si>
  <si>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</si>
  <si>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</si>
  <si>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</si>
  <si>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</si>
  <si>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</si>
  <si>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</si>
  <si>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</si>
  <si>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</si>
  <si>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</si>
  <si>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</si>
  <si>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</si>
  <si>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</si>
  <si>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</si>
  <si>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</si>
  <si>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</si>
  <si>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</si>
  <si>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</si>
  <si>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</si>
  <si>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</si>
  <si>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</si>
  <si>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</si>
  <si>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</si>
  <si>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</si>
  <si>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</si>
  <si>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</si>
  <si>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</si>
  <si>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</si>
  <si>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</si>
  <si>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</si>
  <si>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</si>
  <si>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</si>
  <si>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</si>
  <si>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</si>
  <si>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</si>
  <si>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</si>
  <si>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</si>
  <si>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</si>
  <si>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</si>
  <si>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</si>
  <si>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</si>
  <si>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</si>
  <si>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</si>
  <si>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</si>
  <si>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</si>
  <si>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</si>
  <si>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</si>
  <si>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</si>
  <si>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</si>
  <si>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</si>
  <si>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</si>
  <si>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</si>
  <si>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</si>
  <si>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</si>
  <si>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</si>
  <si>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</si>
  <si>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</si>
  <si>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</si>
  <si>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</si>
  <si>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</si>
  <si>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</si>
  <si>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</si>
  <si>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</si>
  <si>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</si>
  <si>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</si>
  <si>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</si>
  <si>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</si>
  <si>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</si>
  <si>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</si>
  <si>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</si>
  <si>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</si>
  <si>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</si>
  <si>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</si>
  <si>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</si>
  <si>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</si>
  <si>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</si>
  <si>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</si>
  <si>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</si>
  <si>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</si>
  <si>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</si>
  <si>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</si>
  <si>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</si>
  <si>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</si>
  <si>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</si>
  <si>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</si>
  <si>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</si>
  <si>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</si>
  <si>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</si>
  <si>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</si>
  <si>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</si>
  <si>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</si>
  <si>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</si>
  <si>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</si>
  <si>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</si>
  <si>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</si>
  <si>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</si>
  <si>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</si>
  <si>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</si>
  <si>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</si>
  <si>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</si>
  <si>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</si>
  <si>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</si>
  <si>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</si>
  <si>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</si>
  <si>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</si>
  <si>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</si>
  <si>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</si>
  <si>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</si>
  <si>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</si>
  <si>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</si>
  <si>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</si>
  <si>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</si>
  <si>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</si>
  <si>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</si>
  <si>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</si>
  <si>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</si>
  <si>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</si>
  <si>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</si>
  <si>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</si>
  <si>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</si>
  <si>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</si>
  <si>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</si>
  <si>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</si>
  <si>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</si>
  <si>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</si>
  <si>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</si>
  <si>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</si>
  <si>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</si>
  <si>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</si>
  <si>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</si>
  <si>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</si>
  <si>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</si>
  <si>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</si>
  <si>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</si>
  <si>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</si>
  <si>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</si>
  <si>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</si>
  <si>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</si>
  <si>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</si>
  <si>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</si>
  <si>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</si>
  <si>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</si>
  <si>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</si>
  <si>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</si>
  <si>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</si>
  <si>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</si>
  <si>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</si>
  <si>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</si>
  <si>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</si>
  <si>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</si>
  <si>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</si>
  <si>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</si>
  <si>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</si>
  <si>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</si>
  <si>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</si>
  <si>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</si>
  <si>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</si>
  <si>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</si>
  <si>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</si>
  <si>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</si>
  <si>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</si>
  <si>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</si>
  <si>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</si>
  <si>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</si>
  <si>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</si>
  <si>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</si>
  <si>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</si>
  <si>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</si>
  <si>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</si>
  <si>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</si>
  <si>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</si>
  <si>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</si>
  <si>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</si>
  <si>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</si>
  <si>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</si>
  <si>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</si>
  <si>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</si>
  <si>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</si>
  <si>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</si>
  <si>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</si>
  <si>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</si>
  <si>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</si>
  <si>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</si>
  <si>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</si>
  <si>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</si>
  <si>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</si>
  <si>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</si>
  <si>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</si>
  <si>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</si>
  <si>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</si>
  <si>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</si>
  <si>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</si>
  <si>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</si>
  <si>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</si>
  <si>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</si>
  <si>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</si>
  <si>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</si>
  <si>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</si>
  <si>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</si>
  <si>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</si>
  <si>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</si>
  <si>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</si>
  <si>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</si>
  <si>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</si>
  <si>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</si>
  <si>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</si>
  <si>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</si>
  <si>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</si>
  <si>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</si>
  <si>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</si>
  <si>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</si>
  <si>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</si>
  <si>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</si>
  <si>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</si>
  <si>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</si>
  <si>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</si>
  <si>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</si>
  <si>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</si>
  <si>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</si>
  <si>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</si>
  <si>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</si>
  <si>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</si>
  <si>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</si>
  <si>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</si>
  <si>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</si>
  <si>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</si>
  <si>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</si>
  <si>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</si>
  <si>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</si>
  <si>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</si>
  <si>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</si>
  <si>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</si>
  <si>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</si>
  <si>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</si>
  <si>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</si>
  <si>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</si>
  <si>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</si>
  <si>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</si>
  <si>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</si>
  <si>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</si>
  <si>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</si>
  <si>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</si>
  <si>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</si>
  <si>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</si>
  <si>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</si>
  <si>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</si>
  <si>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</si>
  <si>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</si>
  <si>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</si>
  <si>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</si>
  <si>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</si>
  <si>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</si>
  <si>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</si>
  <si>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</si>
  <si>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</si>
  <si>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</si>
  <si>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</si>
  <si>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</si>
  <si>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</si>
  <si>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</si>
  <si>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</si>
  <si>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</si>
  <si>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</si>
  <si>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</si>
  <si>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</si>
  <si>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</si>
  <si>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</si>
  <si>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</si>
  <si>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</si>
  <si>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</si>
  <si>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</si>
  <si>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</si>
  <si>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</si>
  <si>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</si>
  <si>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</si>
  <si>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</si>
  <si>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</si>
  <si>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</si>
  <si>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</si>
  <si>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</si>
  <si>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</si>
  <si>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</si>
  <si>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</si>
  <si>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</si>
  <si>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</si>
  <si>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</si>
  <si>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</si>
  <si>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</si>
  <si>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</si>
  <si>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</si>
  <si>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</si>
  <si>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</si>
  <si>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</si>
  <si>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</si>
  <si>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</si>
  <si>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</si>
  <si>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</si>
  <si>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</si>
  <si>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</si>
  <si>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</si>
  <si>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</si>
  <si>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</si>
  <si>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</si>
  <si>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</si>
  <si>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</si>
  <si>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</si>
  <si>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</si>
  <si>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</si>
  <si>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</si>
  <si>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</si>
  <si>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</si>
  <si>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</si>
  <si>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</si>
  <si>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</si>
  <si>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</si>
  <si>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</si>
  <si>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</si>
  <si>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</si>
  <si>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</si>
  <si>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</si>
  <si>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</si>
  <si>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</si>
  <si>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</si>
  <si>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</si>
  <si>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</si>
  <si>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</si>
  <si>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</si>
  <si>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</si>
  <si>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</si>
  <si>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</si>
  <si>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</si>
  <si>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</si>
  <si>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</si>
  <si>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</si>
  <si>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</si>
  <si>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</si>
  <si>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</si>
  <si>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</si>
  <si>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</si>
  <si>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</si>
  <si>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</si>
  <si>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</si>
  <si>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</si>
  <si>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</si>
  <si>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</si>
  <si>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</si>
  <si>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</si>
  <si>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</si>
  <si>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</si>
  <si>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</si>
  <si>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</si>
  <si>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</si>
  <si>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</si>
  <si>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</si>
  <si>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</si>
  <si>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</si>
  <si>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</si>
  <si>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</si>
  <si>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</si>
  <si>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</si>
  <si>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</si>
  <si>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</si>
  <si>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</si>
  <si>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</si>
  <si>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</si>
  <si>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</si>
  <si>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</si>
  <si>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</si>
  <si>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</si>
  <si>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</si>
  <si>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</si>
  <si>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</si>
  <si>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</si>
  <si>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</si>
  <si>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</si>
  <si>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</si>
  <si>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</si>
  <si>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</si>
  <si>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</si>
  <si>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</si>
  <si>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</si>
  <si>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</si>
  <si>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</si>
  <si>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</si>
  <si>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</si>
  <si>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</si>
  <si>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</si>
  <si>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</si>
  <si>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</si>
  <si>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</si>
  <si>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</si>
  <si>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</si>
  <si>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</si>
  <si>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</si>
  <si>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</si>
  <si>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</si>
  <si>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</si>
  <si>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</si>
  <si>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</si>
  <si>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</si>
  <si>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</si>
  <si>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</si>
  <si>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</si>
  <si>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</si>
  <si>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</si>
  <si>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</si>
  <si>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</si>
  <si>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</si>
  <si>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</si>
  <si>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</si>
  <si>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</si>
  <si>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</si>
  <si>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</si>
  <si>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</si>
  <si>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</si>
  <si>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</si>
  <si>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</si>
  <si>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</si>
  <si>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</si>
  <si>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</si>
  <si>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</si>
  <si>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</si>
  <si>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</si>
  <si>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</si>
  <si>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</si>
  <si>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</si>
  <si>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</si>
  <si>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</si>
  <si>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</si>
  <si>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</si>
  <si>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</si>
  <si>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</si>
  <si>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</si>
  <si>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</si>
  <si>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</si>
  <si>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</si>
  <si>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</si>
  <si>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</si>
  <si>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</si>
  <si>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</si>
  <si>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</si>
  <si>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</si>
  <si>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</si>
  <si>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</si>
  <si>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</si>
  <si>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</si>
  <si>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</si>
  <si>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</si>
  <si>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</si>
  <si>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</si>
  <si>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</si>
  <si>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</si>
  <si>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</si>
  <si>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</si>
  <si>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</si>
  <si>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</si>
  <si>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</si>
  <si>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</si>
  <si>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</si>
  <si>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</si>
  <si>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</si>
  <si>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</si>
  <si>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</si>
  <si>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</si>
  <si>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</si>
  <si>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</si>
  <si>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</si>
  <si>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</si>
  <si>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</si>
  <si>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</si>
  <si>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</si>
  <si>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</si>
  <si>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</si>
  <si>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</si>
  <si>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</si>
  <si>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</si>
  <si>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</si>
  <si>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</si>
  <si>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</si>
  <si>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</si>
  <si>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</si>
  <si>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</si>
  <si>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</si>
  <si>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</si>
  <si>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</si>
  <si>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</si>
  <si>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</si>
  <si>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</si>
  <si>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</si>
  <si>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</si>
  <si>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</si>
  <si>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</si>
  <si>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</si>
  <si>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</si>
  <si>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</si>
  <si>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</si>
  <si>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</si>
  <si>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</si>
  <si>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</si>
  <si>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</si>
  <si>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</si>
  <si>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</si>
  <si>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</si>
  <si>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</si>
  <si>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</si>
  <si>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</si>
  <si>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</si>
  <si>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</si>
  <si>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</si>
  <si>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</si>
  <si>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</si>
  <si>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</si>
  <si>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</si>
  <si>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</si>
  <si>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</si>
  <si>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</si>
  <si>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</si>
  <si>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</si>
  <si>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</si>
  <si>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</si>
  <si>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</si>
  <si>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</si>
  <si>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</si>
  <si>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</si>
  <si>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</si>
  <si>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</si>
  <si>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</si>
  <si>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</si>
  <si>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</si>
  <si>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</si>
  <si>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</si>
  <si>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</si>
  <si>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</si>
  <si>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</si>
  <si>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</si>
  <si>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</si>
  <si>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</si>
  <si>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</si>
  <si>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</si>
  <si>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</si>
  <si>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</si>
  <si>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</si>
  <si>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</si>
  <si>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</si>
  <si>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</si>
  <si>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</si>
  <si>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</si>
  <si>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</si>
  <si>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</si>
  <si>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</si>
  <si>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</si>
  <si>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</si>
  <si>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</si>
  <si>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</si>
  <si>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</si>
  <si>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</si>
  <si>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</si>
  <si>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</si>
  <si>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</si>
  <si>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</si>
  <si>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</si>
  <si>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</si>
  <si>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</si>
  <si>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</si>
  <si>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</si>
  <si>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</si>
  <si>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</si>
  <si>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</si>
  <si>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</si>
  <si>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</si>
  <si>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</si>
  <si>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</si>
  <si>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</si>
  <si>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</si>
  <si>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</si>
  <si>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</si>
  <si>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</si>
  <si>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</si>
  <si>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</si>
  <si>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</si>
  <si>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</si>
  <si>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</si>
  <si>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</si>
  <si>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</si>
  <si>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</si>
  <si>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</si>
  <si>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</si>
  <si>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</si>
  <si>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</si>
  <si>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</si>
  <si>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</si>
  <si>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</si>
  <si>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</si>
  <si>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</si>
  <si>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</si>
  <si>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</si>
  <si>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</si>
  <si>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</si>
  <si>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</si>
  <si>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</si>
  <si>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</si>
  <si>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</si>
  <si>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</si>
  <si>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</si>
  <si>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</si>
  <si>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</si>
  <si>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</si>
  <si>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</si>
  <si>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</si>
  <si>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</si>
  <si>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</si>
  <si>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</si>
  <si>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</si>
  <si>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</si>
  <si>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</si>
  <si>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</si>
  <si>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</si>
  <si>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</si>
  <si>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</si>
  <si>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</si>
  <si>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</si>
  <si>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</si>
  <si>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</si>
  <si>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</si>
  <si>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</si>
  <si>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</si>
  <si>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</si>
  <si>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</si>
  <si>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</si>
  <si>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</si>
  <si>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</si>
  <si>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</si>
  <si>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</si>
  <si>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</si>
  <si>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</si>
  <si>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</si>
  <si>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</si>
  <si>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</si>
  <si>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</si>
  <si>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</si>
  <si>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</si>
  <si>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</si>
  <si>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</si>
  <si>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</si>
  <si>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</si>
  <si>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</si>
  <si>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</si>
  <si>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</si>
  <si>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</si>
  <si>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</si>
  <si>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</si>
  <si>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</si>
  <si>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</si>
  <si>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</si>
  <si>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</si>
  <si>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</si>
  <si>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</si>
  <si>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</si>
  <si>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</si>
  <si>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</si>
  <si>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</si>
  <si>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</si>
  <si>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</si>
  <si>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</si>
  <si>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</si>
  <si>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</si>
  <si>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</si>
  <si>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</si>
  <si>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</si>
  <si>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</si>
  <si>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</si>
  <si>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</si>
  <si>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</si>
  <si>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</si>
  <si>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</si>
  <si>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</si>
  <si>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</si>
  <si>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</si>
  <si>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</si>
  <si>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</si>
  <si>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</si>
  <si>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</si>
  <si>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</si>
  <si>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</si>
  <si>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</si>
  <si>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</si>
  <si>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</si>
  <si>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</si>
  <si>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</si>
  <si>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</si>
  <si>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</si>
  <si>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</si>
  <si>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</si>
  <si>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</si>
  <si>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</si>
  <si>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</si>
  <si>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</si>
  <si>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</si>
  <si>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</si>
  <si>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</si>
  <si>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</si>
  <si>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</si>
  <si>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</si>
  <si>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</si>
  <si>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</si>
  <si>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</si>
  <si>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</si>
  <si>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</si>
  <si>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</si>
  <si>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</si>
  <si>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</si>
  <si>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</si>
  <si>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</si>
  <si>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</si>
  <si>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</si>
  <si>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</si>
  <si>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</si>
  <si>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</si>
  <si>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</si>
  <si>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</si>
  <si>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</si>
  <si>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</si>
  <si>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</si>
  <si>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</si>
  <si>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</si>
  <si>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</si>
  <si>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</si>
  <si>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</si>
  <si>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</si>
  <si>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</si>
  <si>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</si>
  <si>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</si>
  <si>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</si>
  <si>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</si>
  <si>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</si>
  <si>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</si>
  <si>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</si>
  <si>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</si>
  <si>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</si>
  <si>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</si>
  <si>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</si>
  <si>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</si>
  <si>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</si>
  <si>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</si>
  <si>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</si>
  <si>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</si>
  <si>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</si>
  <si>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</si>
  <si>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</si>
  <si>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</si>
  <si>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</si>
  <si>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</si>
  <si>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</si>
  <si>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</si>
  <si>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</si>
  <si>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</si>
  <si>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</si>
  <si>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</si>
  <si>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</si>
  <si>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</si>
  <si>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</si>
  <si>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</si>
  <si>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</si>
  <si>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</si>
  <si>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</si>
  <si>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</si>
  <si>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</si>
  <si>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</si>
  <si>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</si>
  <si>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</si>
  <si>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</si>
  <si>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</si>
  <si>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</si>
  <si>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</si>
  <si>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</si>
  <si>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</si>
  <si>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</si>
  <si>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</si>
  <si>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</si>
  <si>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</si>
  <si>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</si>
  <si>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</si>
  <si>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</si>
  <si>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</si>
  <si>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</si>
  <si>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</si>
  <si>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</si>
  <si>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</si>
  <si>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</si>
  <si>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</si>
  <si>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</si>
  <si>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</si>
  <si>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</si>
  <si>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</si>
  <si>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</si>
  <si>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</si>
  <si>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</si>
  <si>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</si>
  <si>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</si>
  <si>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</si>
  <si>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</si>
  <si>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</si>
  <si>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</si>
  <si>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</si>
  <si>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</si>
  <si>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</si>
  <si>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</si>
  <si>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</si>
  <si>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</si>
  <si>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</si>
  <si>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</si>
  <si>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</si>
  <si>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</si>
  <si>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</si>
  <si>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</si>
  <si>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</si>
  <si>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</si>
  <si>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</si>
  <si>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</si>
  <si>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</si>
  <si>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</si>
  <si>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</si>
  <si>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</si>
  <si>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</si>
  <si>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</si>
  <si>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</si>
  <si>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</si>
  <si>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</si>
  <si>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</si>
  <si>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</si>
  <si>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</si>
  <si>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</si>
  <si>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</si>
  <si>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</si>
  <si>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</si>
  <si>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</si>
  <si>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</si>
  <si>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</si>
  <si>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</si>
  <si>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</si>
  <si>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</si>
  <si>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</si>
  <si>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</si>
  <si>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</si>
  <si>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</si>
  <si>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</si>
  <si>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</si>
  <si>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</si>
  <si>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</si>
  <si>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</si>
  <si>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</si>
  <si>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</si>
  <si>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</si>
  <si>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</si>
  <si>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</si>
  <si>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</si>
  <si>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</si>
  <si>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</si>
  <si>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</si>
  <si>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</si>
  <si>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</si>
  <si>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</si>
  <si>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</si>
  <si>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</si>
  <si>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</si>
  <si>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</si>
  <si>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</si>
  <si>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</si>
  <si>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</si>
  <si>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</si>
  <si>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</si>
  <si>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</si>
  <si>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</si>
  <si>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</si>
  <si>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</si>
  <si>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</si>
  <si>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</si>
  <si>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</si>
  <si>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</si>
  <si>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</si>
  <si>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</si>
  <si>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</si>
  <si>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</si>
  <si>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</si>
  <si>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</si>
  <si>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</si>
  <si>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</si>
  <si>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</si>
  <si>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</si>
  <si>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</si>
  <si>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</si>
  <si>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</si>
  <si>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</si>
  <si>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</si>
  <si>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</si>
  <si>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</si>
  <si>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</si>
  <si>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</si>
  <si>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</si>
  <si>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</si>
  <si>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</si>
  <si>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</si>
  <si>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</si>
  <si>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</si>
  <si>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</si>
  <si>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</si>
  <si>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</si>
  <si>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</si>
  <si>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</si>
  <si>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</si>
  <si>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</si>
  <si>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</si>
  <si>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</si>
  <si>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</si>
  <si>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</si>
  <si>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</si>
  <si>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</si>
  <si>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</si>
  <si>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</si>
  <si>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</si>
  <si>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</si>
  <si>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</si>
  <si>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</si>
  <si>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</si>
  <si>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</si>
  <si>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</si>
  <si>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</si>
  <si>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</si>
  <si>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</si>
  <si>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</si>
  <si>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</si>
  <si>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</si>
  <si>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</si>
  <si>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</si>
  <si>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</si>
  <si>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</si>
  <si>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</si>
  <si>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</si>
  <si>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</si>
  <si>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</si>
  <si>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</si>
  <si>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</si>
  <si>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</si>
  <si>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</si>
  <si>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</si>
  <si>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</si>
  <si>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</si>
  <si>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</si>
  <si>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</si>
  <si>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</si>
  <si>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</si>
  <si>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</si>
  <si>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</si>
  <si>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</si>
  <si>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</si>
  <si>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</si>
  <si>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</si>
  <si>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</si>
  <si>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</si>
  <si>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</si>
  <si>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</si>
  <si>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</si>
  <si>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</si>
  <si>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</si>
  <si>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</si>
  <si>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</si>
  <si>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</si>
  <si>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</si>
  <si>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</si>
  <si>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</si>
  <si>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</si>
  <si>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</si>
  <si>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</si>
  <si>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</si>
  <si>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</si>
  <si>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</si>
  <si>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</si>
  <si>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</si>
  <si>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</si>
  <si>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</si>
  <si>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</si>
  <si>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</si>
  <si>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</si>
  <si>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</si>
  <si>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</si>
  <si>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</si>
  <si>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</si>
  <si>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</si>
  <si>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</si>
  <si>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</si>
  <si>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</si>
  <si>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</si>
  <si>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</si>
  <si>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</si>
  <si>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</si>
  <si>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</si>
  <si>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</si>
  <si>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</si>
  <si>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</si>
  <si>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</si>
  <si>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</si>
  <si>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</si>
  <si>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</si>
  <si>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</si>
  <si>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</si>
  <si>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</si>
  <si>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</si>
  <si>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</si>
  <si>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</si>
  <si>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</si>
  <si>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</si>
  <si>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</si>
  <si>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</si>
  <si>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</si>
  <si>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</si>
  <si>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</si>
  <si>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</si>
  <si>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</si>
  <si>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</si>
  <si>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</si>
  <si>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</si>
  <si>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</si>
  <si>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</si>
  <si>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</si>
  <si>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</si>
  <si>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</si>
  <si>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</si>
  <si>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</si>
  <si>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</si>
  <si>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</si>
  <si>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</si>
  <si>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</si>
  <si>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</si>
  <si>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</si>
  <si>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</si>
  <si>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</si>
  <si>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</si>
  <si>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</si>
  <si>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</si>
  <si>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</si>
  <si>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</si>
  <si>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</si>
  <si>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</si>
  <si>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</si>
  <si>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</si>
  <si>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</si>
  <si>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</si>
  <si>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</si>
  <si>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</si>
  <si>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</si>
  <si>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</si>
  <si>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</si>
  <si>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</si>
  <si>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</si>
  <si>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</si>
  <si>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</si>
  <si>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</si>
  <si>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</si>
  <si>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</si>
  <si>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</si>
  <si>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</si>
  <si>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</si>
  <si>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</si>
  <si>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</si>
  <si>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</si>
  <si>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</si>
  <si>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</si>
  <si>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</si>
  <si>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</si>
  <si>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</si>
  <si>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</si>
  <si>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</si>
  <si>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</si>
  <si>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</si>
  <si>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</si>
  <si>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</si>
  <si>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</si>
  <si>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</si>
  <si>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</si>
  <si>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</si>
  <si>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</si>
  <si>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</si>
  <si>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</si>
  <si>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</si>
  <si>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</si>
  <si>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</si>
  <si>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</si>
  <si>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</si>
  <si>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</si>
  <si>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</si>
  <si>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</si>
  <si>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</si>
  <si>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</si>
  <si>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</si>
  <si>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</si>
  <si>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</si>
  <si>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</si>
  <si>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</si>
  <si>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</si>
  <si>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</si>
  <si>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</si>
  <si>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</si>
  <si>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</si>
  <si>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</si>
  <si>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</si>
  <si>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</si>
  <si>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</si>
  <si>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</si>
  <si>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</si>
  <si>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</si>
  <si>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</si>
  <si>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</si>
  <si>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</si>
  <si>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</si>
  <si>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</si>
  <si>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</si>
  <si>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</si>
  <si>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</si>
  <si>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</si>
  <si>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</si>
  <si>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</si>
  <si>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</si>
  <si>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</si>
  <si>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</si>
  <si>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</si>
  <si>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</si>
  <si>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</si>
  <si>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</si>
  <si>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</si>
  <si>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</si>
  <si>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</si>
  <si>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</si>
  <si>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</si>
  <si>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</si>
  <si>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</si>
  <si>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</si>
  <si>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</si>
  <si>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</si>
  <si>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</si>
  <si>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</si>
  <si>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</si>
  <si>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</si>
  <si>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</si>
  <si>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</si>
  <si>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</si>
  <si>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</si>
  <si>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</si>
  <si>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</si>
  <si>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</si>
  <si>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</si>
  <si>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</si>
  <si>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</si>
  <si>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</si>
  <si>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</si>
  <si>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</si>
  <si>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</si>
  <si>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</si>
  <si>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</si>
  <si>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</si>
  <si>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</si>
  <si>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</si>
  <si>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</si>
  <si>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</si>
  <si>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</si>
  <si>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</si>
  <si>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</si>
  <si>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</si>
  <si>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</si>
  <si>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</si>
  <si>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</si>
  <si>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</si>
  <si>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</si>
  <si>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</si>
  <si>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</si>
  <si>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</si>
  <si>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</si>
  <si>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</si>
  <si>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</si>
  <si>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</si>
  <si>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</si>
  <si>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</si>
  <si>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</si>
  <si>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</si>
  <si>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</si>
  <si>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</si>
  <si>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</si>
  <si>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</si>
  <si>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</si>
  <si>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</si>
  <si>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</si>
  <si>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</si>
  <si>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</si>
  <si>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</si>
  <si>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</si>
  <si>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</si>
  <si>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</si>
  <si>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</si>
  <si>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</si>
  <si>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</si>
  <si>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</si>
  <si>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</si>
  <si>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</si>
  <si>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</si>
  <si>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</si>
  <si>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</si>
  <si>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</si>
  <si>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</si>
  <si>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</si>
  <si>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</si>
  <si>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</si>
  <si>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</si>
  <si>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</si>
  <si>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</si>
  <si>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</si>
  <si>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</si>
  <si>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</si>
  <si>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</si>
  <si>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</si>
  <si>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</si>
  <si>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</si>
  <si>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</si>
  <si>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</si>
  <si>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</si>
  <si>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</si>
  <si>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</si>
  <si>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</si>
  <si>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</si>
  <si>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</si>
  <si>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</si>
  <si>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</si>
  <si>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</si>
  <si>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</si>
  <si>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</si>
  <si>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</si>
  <si>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</si>
  <si>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</si>
  <si>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</si>
  <si>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</si>
  <si>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</si>
  <si>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</si>
  <si>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</si>
  <si>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</si>
  <si>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</si>
  <si>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</si>
  <si>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</si>
  <si>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</si>
  <si>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</si>
  <si>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</si>
  <si>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</si>
  <si>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</si>
  <si>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</si>
  <si>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</si>
  <si>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</si>
  <si>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</si>
  <si>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</si>
  <si>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</si>
  <si>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</si>
  <si>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</si>
  <si>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</si>
  <si>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</si>
  <si>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</si>
  <si>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</si>
  <si>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</si>
  <si>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</si>
  <si>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</si>
  <si>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</si>
  <si>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</si>
  <si>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</si>
  <si>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</si>
  <si>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</si>
  <si>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</si>
  <si>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</si>
  <si>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</si>
  <si>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</si>
  <si>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</si>
  <si>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</si>
  <si>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</si>
  <si>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</si>
  <si>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</si>
  <si>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</si>
  <si>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</si>
  <si>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</si>
  <si>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</si>
  <si>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</si>
  <si>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</si>
  <si>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</si>
  <si>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</si>
  <si>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</si>
  <si>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</si>
  <si>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</si>
  <si>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</si>
  <si>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</si>
  <si>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</si>
  <si>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</si>
  <si>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</si>
  <si>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</si>
  <si>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</si>
  <si>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</si>
  <si>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</si>
  <si>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</si>
  <si>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</si>
  <si>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</si>
  <si>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</si>
  <si>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</si>
  <si>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</si>
  <si>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</si>
  <si>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</si>
  <si>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</si>
  <si>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</si>
  <si>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</si>
  <si>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</si>
  <si>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</si>
  <si>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</si>
  <si>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</si>
  <si>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</si>
  <si>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</si>
  <si>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</si>
  <si>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</si>
  <si>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</si>
  <si>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</si>
  <si>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</si>
  <si>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</si>
  <si>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</si>
  <si>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</si>
  <si>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</si>
  <si>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</si>
  <si>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</si>
  <si>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</si>
  <si>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</si>
  <si>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</si>
  <si>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</si>
  <si>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</si>
  <si>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</si>
  <si>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</si>
  <si>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</si>
  <si>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</si>
  <si>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</si>
  <si>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</si>
  <si>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</si>
  <si>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</si>
  <si>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</si>
  <si>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</si>
  <si>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</si>
  <si>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</si>
  <si>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</si>
  <si>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</si>
  <si>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</si>
  <si>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</si>
  <si>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</si>
  <si>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</si>
  <si>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</si>
  <si>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</si>
  <si>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</si>
  <si>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</si>
  <si>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</si>
  <si>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</si>
  <si>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</si>
  <si>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</si>
  <si>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</si>
  <si>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</si>
  <si>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</si>
  <si>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</si>
  <si>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</si>
  <si>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</si>
  <si>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</si>
  <si>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</si>
  <si>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</si>
  <si>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</si>
  <si>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</si>
  <si>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</si>
  <si>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</si>
  <si>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</si>
  <si>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</si>
  <si>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</si>
  <si>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</si>
  <si>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</si>
  <si>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</si>
  <si>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</si>
  <si>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</si>
  <si>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</si>
  <si>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</si>
  <si>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</si>
  <si>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</si>
  <si>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</si>
  <si>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</si>
  <si>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</si>
  <si>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</si>
  <si>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</si>
  <si>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</si>
  <si>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</si>
  <si>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</si>
  <si>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</si>
  <si>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</si>
  <si>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</si>
  <si>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</si>
  <si>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</si>
  <si>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</si>
  <si>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</si>
  <si>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</si>
  <si>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</si>
  <si>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</si>
  <si>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</si>
  <si>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</si>
  <si>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</si>
  <si>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</si>
  <si>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</si>
  <si>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</si>
  <si>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</si>
  <si>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</si>
  <si>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</si>
  <si>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</si>
  <si>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</si>
  <si>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</si>
  <si>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</si>
  <si>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</si>
  <si>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</si>
  <si>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</si>
  <si>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</si>
  <si>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</si>
  <si>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</si>
  <si>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</si>
  <si>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</si>
  <si>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</si>
  <si>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</si>
  <si>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</si>
  <si>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</si>
  <si>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</si>
  <si>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</si>
  <si>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</si>
  <si>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</si>
  <si>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</si>
  <si>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</si>
  <si>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</si>
  <si>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</si>
  <si>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</si>
  <si>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</si>
  <si>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</si>
  <si>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</si>
  <si>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</si>
  <si>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</si>
  <si>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</si>
  <si>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</si>
  <si>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</si>
  <si>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</si>
  <si>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</si>
  <si>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</si>
  <si>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</si>
  <si>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</si>
  <si>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</si>
  <si>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</si>
  <si>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</si>
  <si>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</si>
  <si>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</si>
  <si>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</si>
  <si>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</si>
  <si>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</si>
  <si>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</si>
  <si>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</si>
  <si>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</si>
  <si>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</si>
  <si>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</si>
  <si>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</si>
  <si>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</si>
  <si>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</si>
  <si>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</si>
  <si>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</si>
  <si>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</si>
  <si>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</si>
  <si>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</si>
  <si>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</si>
  <si>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</si>
  <si>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</si>
  <si>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</si>
  <si>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</si>
  <si>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</si>
  <si>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</si>
  <si>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</si>
  <si>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</si>
  <si>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</si>
  <si>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</si>
  <si>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</si>
  <si>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</si>
  <si>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</si>
  <si>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</si>
  <si>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</si>
  <si>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</si>
  <si>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</si>
  <si>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</si>
  <si>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</si>
  <si>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</si>
  <si>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</si>
  <si>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</si>
  <si>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</si>
  <si>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</si>
  <si>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</si>
  <si>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</si>
  <si>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</si>
  <si>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</si>
  <si>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</si>
  <si>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</si>
  <si>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</si>
  <si>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</si>
  <si>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</si>
  <si>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</si>
  <si>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</si>
  <si>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</si>
  <si>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</si>
  <si>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</si>
  <si>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</si>
  <si>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</si>
  <si>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</si>
  <si>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</si>
  <si>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</si>
  <si>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</si>
  <si>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</si>
  <si>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</si>
  <si>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</si>
  <si>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</si>
  <si>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</si>
  <si>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</si>
  <si>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</si>
  <si>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</si>
  <si>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</si>
  <si>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</si>
  <si>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</si>
  <si>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</si>
  <si>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</si>
  <si>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</si>
  <si>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</si>
  <si>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</si>
  <si>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</si>
  <si>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</si>
  <si>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</si>
  <si>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</si>
  <si>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</si>
  <si>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</si>
  <si>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</si>
  <si>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</si>
  <si>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</si>
  <si>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</si>
  <si>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</si>
  <si>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</si>
  <si>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</si>
  <si>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</si>
  <si>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</si>
  <si>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</si>
  <si>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</si>
  <si>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</si>
  <si>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</si>
  <si>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</si>
  <si>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</si>
  <si>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</si>
  <si>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</si>
  <si>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</si>
  <si>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</si>
  <si>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</si>
  <si>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</si>
  <si>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</si>
  <si>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</si>
  <si>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</si>
  <si>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</si>
  <si>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</si>
  <si>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</si>
  <si>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</si>
  <si>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</si>
  <si>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</si>
  <si>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</si>
  <si>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</si>
  <si>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</si>
  <si>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</si>
  <si>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</si>
  <si>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</si>
  <si>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</si>
  <si>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</si>
  <si>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</si>
  <si>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</si>
  <si>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</si>
  <si>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</si>
  <si>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</si>
  <si>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</si>
  <si>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</si>
  <si>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</si>
  <si>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</si>
  <si>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</si>
  <si>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</si>
  <si>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</si>
  <si>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</si>
  <si>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</si>
  <si>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</si>
  <si>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</si>
  <si>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</si>
  <si>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</si>
  <si>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</si>
  <si>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</si>
  <si>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</si>
  <si>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</si>
  <si>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</si>
  <si>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</si>
  <si>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</si>
  <si>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</si>
  <si>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</si>
  <si>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</si>
  <si>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</si>
  <si>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</si>
  <si>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</si>
  <si>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</si>
  <si>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</si>
  <si>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</si>
  <si>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</si>
  <si>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</si>
  <si>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</si>
  <si>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</si>
  <si>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</si>
  <si>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</si>
  <si>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</si>
  <si>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</si>
  <si>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</si>
  <si>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</si>
  <si>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</si>
  <si>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</si>
  <si>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</si>
  <si>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</si>
  <si>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</si>
  <si>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</si>
  <si>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</si>
  <si>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</si>
  <si>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</si>
  <si>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</si>
  <si>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</si>
  <si>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</si>
  <si>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</si>
  <si>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</si>
  <si>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</si>
  <si>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</si>
  <si>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</si>
  <si>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</si>
  <si>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</si>
  <si>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</si>
  <si>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</si>
  <si>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</si>
  <si>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</si>
  <si>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</si>
  <si>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</si>
  <si>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</si>
  <si>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</si>
  <si>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</si>
  <si>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</si>
  <si>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</si>
  <si>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</si>
  <si>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</si>
  <si>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</si>
  <si>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</si>
  <si>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</si>
  <si>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</si>
  <si>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</si>
  <si>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</si>
  <si>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</si>
  <si>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</si>
  <si>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</si>
  <si>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</si>
  <si>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</si>
  <si>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</si>
  <si>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</si>
  <si>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</si>
  <si>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</si>
  <si>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</si>
  <si>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</si>
  <si>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</si>
  <si>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</si>
  <si>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</si>
  <si>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</si>
  <si>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</si>
  <si>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</si>
  <si>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</si>
  <si>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</si>
  <si>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</si>
  <si>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</si>
  <si>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</si>
  <si>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</si>
  <si>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</si>
  <si>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</si>
  <si>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</si>
  <si>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</si>
  <si>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</si>
  <si>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</si>
  <si>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</si>
  <si>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</si>
  <si>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</si>
  <si>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</si>
  <si>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</si>
  <si>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</si>
  <si>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</si>
  <si>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</si>
  <si>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</si>
  <si>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</si>
  <si>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</si>
  <si>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</si>
  <si>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</si>
  <si>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</si>
  <si>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</si>
  <si>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</si>
  <si>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</si>
  <si>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</si>
  <si>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</si>
  <si>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</si>
  <si>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</si>
  <si>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</si>
  <si>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</si>
  <si>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</si>
  <si>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</si>
  <si>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</si>
  <si>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</si>
  <si>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</si>
  <si>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</si>
  <si>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</si>
  <si>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</si>
  <si>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</si>
  <si>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</si>
  <si>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</si>
  <si>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</si>
  <si>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</si>
  <si>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</si>
  <si>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</si>
  <si>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</si>
  <si>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</si>
  <si>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</si>
  <si>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</si>
  <si>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</si>
  <si>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</si>
  <si>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</si>
  <si>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</si>
  <si>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</si>
  <si>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</si>
  <si>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</si>
  <si>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</si>
  <si>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</si>
  <si>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</si>
  <si>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</si>
  <si>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</si>
  <si>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</si>
  <si>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</si>
  <si>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</si>
  <si>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</si>
  <si>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</si>
  <si>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</si>
  <si>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</si>
  <si>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</si>
  <si>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</si>
  <si>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</si>
  <si>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</si>
  <si>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</si>
  <si>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</si>
  <si>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</si>
  <si>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</si>
  <si>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</si>
  <si>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</si>
  <si>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</si>
  <si>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</si>
  <si>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</si>
  <si>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</si>
  <si>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</si>
  <si>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</si>
  <si>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</si>
  <si>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</si>
  <si>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</si>
  <si>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</si>
  <si>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</si>
  <si>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</si>
  <si>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</si>
  <si>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</si>
  <si>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</si>
  <si>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</si>
  <si>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</si>
  <si>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</si>
  <si>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</si>
  <si>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</si>
  <si>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</si>
  <si>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</si>
  <si>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</si>
  <si>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</si>
  <si>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</si>
  <si>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</si>
  <si>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</si>
  <si>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</si>
  <si>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</si>
  <si>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</si>
  <si>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</si>
  <si>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</si>
  <si>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</si>
  <si>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</si>
  <si>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</si>
  <si>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</si>
  <si>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</si>
  <si>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</si>
  <si>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</si>
  <si>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</si>
  <si>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</si>
  <si>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</si>
  <si>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</si>
  <si>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</si>
  <si>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</si>
  <si>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</si>
  <si>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</si>
  <si>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</si>
  <si>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</si>
  <si>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</si>
  <si>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</si>
  <si>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</si>
  <si>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</si>
  <si>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</si>
  <si>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</si>
  <si>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</si>
  <si>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</si>
  <si>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</si>
  <si>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</si>
  <si>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</si>
  <si>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</si>
  <si>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</si>
  <si>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</si>
  <si>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</si>
  <si>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</si>
  <si>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</si>
  <si>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</si>
  <si>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</si>
  <si>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</si>
  <si>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</si>
  <si>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</si>
  <si>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</si>
  <si>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</si>
  <si>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</si>
  <si>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</si>
  <si>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</si>
  <si>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</si>
  <si>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</si>
  <si>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</si>
  <si>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</si>
  <si>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</si>
  <si>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</si>
  <si>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</si>
  <si>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</si>
  <si>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</si>
  <si>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</si>
  <si>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</si>
  <si>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</si>
  <si>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</si>
  <si>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</si>
  <si>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</si>
  <si>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</si>
  <si>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</si>
  <si>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</si>
  <si>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</si>
  <si>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</si>
  <si>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</si>
  <si>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</si>
  <si>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</si>
  <si>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</si>
  <si>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</si>
  <si>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</si>
  <si>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</si>
  <si>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</si>
  <si>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</si>
  <si>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</si>
  <si>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</si>
  <si>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</si>
  <si>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</si>
  <si>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</si>
  <si>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</si>
  <si>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</si>
  <si>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</si>
  <si>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</si>
  <si>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</si>
  <si>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</si>
  <si>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</si>
  <si>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</si>
  <si>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</si>
  <si>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</si>
  <si>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</si>
  <si>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</si>
  <si>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</si>
  <si>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</si>
  <si>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</si>
  <si>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</si>
  <si>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</si>
  <si>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</si>
  <si>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</si>
  <si>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</si>
  <si>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</si>
  <si>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</si>
  <si>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</si>
  <si>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</si>
  <si>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</si>
  <si>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</si>
  <si>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</si>
  <si>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</si>
  <si>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</si>
  <si>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</si>
  <si>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</si>
  <si>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</si>
  <si>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</si>
  <si>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</si>
  <si>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</si>
  <si>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</si>
  <si>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</si>
  <si>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</si>
  <si>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</si>
  <si>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</si>
  <si>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</si>
  <si>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</si>
  <si>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</si>
  <si>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</si>
  <si>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</si>
  <si>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</si>
  <si>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</si>
  <si>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</si>
  <si>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</si>
  <si>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</si>
  <si>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</si>
  <si>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</si>
  <si>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</si>
  <si>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</si>
  <si>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</si>
  <si>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</si>
  <si>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</si>
  <si>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</si>
  <si>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</si>
  <si>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</si>
  <si>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</si>
  <si>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</si>
  <si>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</si>
  <si>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</si>
  <si>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</si>
  <si>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</si>
  <si>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</si>
  <si>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</si>
  <si>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</si>
  <si>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</si>
  <si>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</si>
  <si>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</si>
  <si>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</si>
  <si>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</si>
  <si>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</si>
  <si>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</si>
  <si>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</si>
  <si>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</si>
  <si>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</si>
  <si>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</si>
  <si>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</si>
  <si>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</si>
  <si>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</si>
  <si>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</si>
  <si>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</si>
  <si>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</si>
  <si>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</si>
  <si>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</si>
  <si>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</si>
  <si>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</si>
  <si>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</si>
  <si>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</si>
  <si>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</si>
  <si>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</si>
  <si>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</si>
  <si>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</si>
  <si>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</si>
  <si>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</si>
  <si>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</si>
  <si>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</si>
  <si>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</si>
  <si>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</si>
  <si>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</si>
  <si>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</si>
  <si>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</si>
  <si>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</si>
  <si>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</si>
  <si>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</si>
  <si>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</si>
  <si>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</si>
  <si>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</si>
  <si>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</si>
  <si>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</si>
  <si>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</si>
  <si>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</si>
  <si>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</si>
  <si>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</si>
  <si>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</si>
  <si>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</si>
  <si>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</si>
  <si>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</si>
  <si>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</si>
  <si>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</si>
  <si>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</si>
  <si>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</si>
  <si>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</si>
  <si>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</si>
  <si>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</si>
  <si>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</si>
  <si>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</si>
  <si>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</si>
  <si>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</si>
  <si>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</si>
  <si>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</si>
  <si>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</si>
  <si>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</si>
  <si>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</si>
  <si>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</si>
  <si>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</si>
  <si>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</si>
  <si>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</si>
  <si>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</si>
  <si>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</si>
  <si>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</si>
  <si>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</si>
  <si>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</si>
  <si>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</si>
  <si>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</si>
  <si>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</si>
  <si>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</si>
  <si>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</si>
  <si>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</si>
  <si>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</si>
  <si>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</si>
  <si>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</si>
  <si>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</si>
  <si>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</si>
  <si>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</si>
  <si>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</si>
  <si>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</si>
  <si>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</si>
  <si>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</si>
  <si>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</si>
  <si>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</si>
  <si>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</si>
  <si>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</si>
  <si>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</si>
  <si>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</si>
  <si>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</si>
  <si>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</si>
  <si>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</si>
  <si>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</si>
  <si>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</si>
  <si>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</si>
  <si>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</si>
  <si>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</si>
  <si>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</si>
  <si>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</si>
  <si>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</si>
  <si>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</si>
  <si>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</si>
  <si>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</si>
  <si>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</si>
  <si>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</si>
  <si>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</si>
  <si>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</si>
  <si>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</si>
  <si>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</si>
  <si>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</si>
  <si>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</si>
  <si>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</si>
  <si>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</si>
  <si>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</si>
  <si>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</si>
  <si>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</si>
  <si>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</si>
  <si>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</si>
  <si>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</si>
  <si>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</si>
  <si>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</si>
  <si>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</si>
  <si>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</si>
  <si>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</si>
  <si>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</si>
  <si>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</si>
  <si>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</si>
  <si>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</si>
  <si>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</si>
  <si>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</si>
  <si>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</si>
  <si>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</si>
  <si>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</si>
  <si>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</si>
  <si>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</si>
  <si>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</si>
  <si>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</si>
  <si>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</si>
  <si>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</si>
  <si>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</si>
  <si>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</si>
  <si>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</si>
  <si>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</si>
  <si>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</si>
  <si>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</si>
  <si>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</si>
  <si>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</si>
  <si>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</si>
  <si>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</si>
  <si>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</si>
  <si>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</si>
  <si>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</si>
  <si>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</si>
  <si>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</si>
  <si>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</si>
  <si>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</si>
  <si>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</si>
  <si>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</si>
  <si>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</si>
  <si>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</si>
  <si>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</si>
  <si>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</si>
  <si>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</si>
  <si>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</si>
  <si>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</si>
  <si>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</si>
  <si>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</si>
  <si>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</si>
  <si>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</si>
  <si>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</si>
  <si>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</si>
  <si>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</si>
  <si>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</si>
  <si>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</si>
  <si>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</si>
  <si>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</si>
  <si>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</si>
  <si>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</si>
  <si>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</si>
  <si>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</si>
  <si>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</si>
  <si>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</si>
  <si>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</si>
  <si>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</si>
  <si>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</si>
  <si>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</si>
  <si>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</si>
  <si>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</si>
  <si>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</si>
  <si>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</si>
  <si>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</si>
  <si>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</si>
  <si>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</si>
  <si>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</si>
  <si>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</si>
  <si>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</si>
  <si>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</si>
  <si>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</si>
  <si>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</si>
  <si>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</si>
  <si>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</si>
  <si>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</si>
  <si>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</si>
  <si>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</si>
  <si>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</si>
  <si>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</si>
  <si>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</si>
  <si>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</si>
  <si>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</si>
  <si>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</si>
  <si>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</si>
  <si>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</si>
  <si>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</si>
  <si>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</si>
  <si>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</si>
  <si>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</si>
  <si>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</si>
  <si>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</si>
  <si>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</si>
  <si>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</si>
  <si>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</si>
  <si>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</si>
  <si>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</si>
  <si>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</si>
  <si>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</si>
  <si>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</si>
  <si>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</si>
  <si>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</si>
  <si>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</si>
  <si>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</si>
  <si>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</si>
  <si>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</si>
  <si>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</si>
  <si>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</si>
  <si>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</si>
  <si>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</si>
  <si>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</si>
  <si>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</si>
  <si>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</si>
  <si>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</si>
  <si>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</si>
  <si>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</si>
  <si>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</si>
  <si>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</si>
  <si>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</si>
  <si>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</si>
  <si>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</si>
  <si>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</si>
  <si>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</si>
  <si>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</si>
  <si>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</si>
  <si>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</si>
  <si>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</si>
  <si>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</si>
  <si>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</si>
  <si>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</si>
  <si>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</si>
  <si>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</si>
  <si>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</si>
  <si>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</si>
  <si>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</si>
  <si>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</si>
  <si>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</si>
  <si>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</si>
  <si>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</si>
  <si>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</si>
  <si>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</si>
  <si>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</si>
  <si>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</si>
  <si>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</si>
  <si>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</si>
  <si>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</si>
  <si>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</si>
  <si>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</si>
  <si>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</si>
  <si>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</si>
  <si>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</si>
  <si>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</si>
  <si>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</si>
  <si>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</si>
  <si>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</si>
  <si>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</si>
  <si>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</si>
  <si>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</si>
  <si>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</si>
  <si>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</si>
  <si>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</si>
  <si>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</si>
  <si>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</si>
  <si>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</si>
  <si>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</si>
  <si>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</si>
  <si>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</si>
  <si>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</si>
  <si>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</si>
  <si>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</si>
  <si>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</si>
  <si>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</si>
  <si>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</si>
  <si>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</si>
  <si>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</si>
  <si>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</si>
  <si>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</si>
  <si>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</si>
  <si>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</si>
  <si>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</si>
  <si>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</si>
  <si>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</si>
  <si>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</si>
  <si>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</si>
  <si>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</si>
  <si>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</si>
  <si>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</si>
  <si>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</si>
  <si>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</si>
  <si>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</si>
  <si>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</si>
  <si>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</si>
  <si>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</si>
  <si>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</si>
  <si>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</si>
  <si>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</si>
  <si>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</si>
  <si>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</si>
  <si>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</si>
  <si>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</si>
  <si>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</si>
  <si>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</si>
  <si>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</si>
  <si>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</si>
  <si>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</si>
  <si>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</si>
  <si>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</si>
  <si>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</si>
  <si>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</si>
  <si>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</si>
  <si>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</si>
  <si>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</si>
  <si>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</si>
  <si>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</si>
  <si>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</si>
  <si>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</si>
  <si>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</si>
  <si>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</si>
  <si>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</si>
  <si>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</si>
  <si>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</si>
  <si>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</si>
  <si>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</si>
  <si>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</si>
  <si>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</si>
  <si>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</si>
  <si>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</si>
  <si>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</si>
  <si>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</si>
  <si>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</si>
  <si>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</si>
  <si>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</si>
  <si>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</si>
  <si>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</si>
  <si>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</si>
  <si>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</si>
  <si>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</si>
  <si>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</si>
  <si>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</si>
  <si>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</si>
  <si>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</si>
  <si>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</si>
  <si>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</si>
  <si>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</si>
  <si>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</si>
  <si>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</si>
  <si>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</si>
  <si>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</si>
  <si>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</si>
  <si>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</si>
  <si>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</si>
  <si>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</si>
  <si>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</si>
  <si>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</si>
  <si>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</si>
  <si>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</si>
  <si>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</si>
  <si>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</si>
  <si>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</si>
  <si>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</si>
  <si>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</si>
  <si>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</si>
  <si>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</si>
  <si>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</si>
  <si>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</si>
  <si>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</si>
  <si>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</si>
  <si>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</si>
  <si>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</si>
  <si>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</si>
  <si>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</si>
  <si>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</si>
  <si>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</si>
  <si>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</si>
  <si>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</si>
  <si>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</si>
  <si>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</si>
  <si>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</si>
  <si>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</si>
  <si>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</si>
  <si>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</si>
  <si>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</si>
  <si>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</si>
  <si>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</si>
  <si>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</si>
  <si>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</si>
  <si>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</si>
  <si>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</si>
  <si>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</si>
  <si>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</si>
  <si>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</si>
  <si>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</si>
  <si>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</si>
  <si>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</si>
  <si>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</si>
  <si>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</si>
  <si>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</si>
  <si>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</si>
  <si>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</si>
  <si>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</si>
  <si>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</si>
  <si>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</si>
  <si>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</si>
  <si>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</si>
  <si>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</si>
  <si>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</si>
  <si>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</si>
  <si>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</si>
  <si>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</si>
  <si>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</si>
  <si>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</si>
  <si>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</si>
  <si>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</si>
  <si>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</si>
  <si>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</si>
  <si>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</si>
  <si>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</si>
  <si>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</si>
  <si>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</si>
  <si>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</si>
  <si>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</si>
  <si>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</si>
  <si>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</si>
  <si>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</si>
  <si>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</si>
  <si>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</si>
  <si>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</si>
  <si>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</si>
  <si>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</si>
  <si>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</si>
  <si>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</si>
  <si>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</si>
  <si>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</si>
  <si>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</si>
  <si>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</si>
  <si>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</si>
  <si>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</si>
  <si>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</si>
  <si>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</si>
  <si>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</si>
  <si>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</si>
  <si>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</si>
  <si>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</si>
  <si>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</si>
  <si>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</si>
  <si>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</si>
  <si>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</si>
  <si>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</si>
  <si>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</si>
  <si>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</si>
  <si>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</si>
  <si>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</si>
  <si>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</si>
  <si>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</si>
  <si>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</si>
  <si>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</si>
  <si>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</si>
  <si>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</si>
  <si>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</si>
  <si>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</si>
  <si>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</si>
  <si>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</si>
  <si>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</si>
  <si>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</si>
  <si>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</si>
  <si>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</si>
  <si>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</si>
  <si>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</si>
  <si>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</si>
  <si>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</si>
  <si>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</si>
  <si>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</si>
  <si>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</si>
  <si>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</si>
  <si>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</si>
  <si>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</si>
  <si>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</si>
  <si>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</si>
  <si>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</si>
  <si>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</si>
  <si>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</si>
  <si>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</si>
  <si>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</si>
  <si>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</si>
  <si>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</si>
  <si>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</si>
  <si>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</si>
  <si>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</si>
  <si>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</si>
  <si>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</si>
  <si>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</si>
  <si>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</si>
  <si>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</si>
  <si>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</si>
  <si>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</si>
  <si>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</si>
  <si>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</si>
  <si>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</si>
  <si>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</si>
  <si>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</si>
  <si>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</si>
  <si>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</si>
  <si>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</si>
  <si>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</si>
  <si>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</si>
  <si>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</si>
  <si>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</si>
  <si>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</si>
  <si>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</si>
  <si>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</si>
  <si>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</si>
  <si>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</si>
  <si>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</si>
  <si>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</si>
  <si>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</si>
  <si>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</si>
  <si>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</si>
  <si>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</si>
  <si>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</si>
  <si>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</si>
  <si>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</si>
  <si>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</si>
  <si>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</si>
  <si>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</si>
  <si>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</si>
  <si>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</si>
  <si>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</si>
  <si>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</si>
  <si>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</si>
  <si>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</si>
  <si>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</si>
  <si>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</si>
  <si>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</si>
  <si>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</si>
  <si>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</si>
  <si>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</si>
  <si>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</si>
  <si>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</si>
  <si>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</si>
  <si>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</si>
  <si>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</si>
  <si>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</si>
  <si>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</si>
  <si>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</si>
  <si>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</si>
  <si>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</si>
  <si>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</si>
  <si>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</si>
  <si>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</si>
  <si>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</si>
  <si>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</si>
  <si>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</si>
  <si>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</si>
  <si>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</si>
  <si>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</si>
  <si>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</si>
  <si>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</si>
  <si>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</si>
  <si>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</si>
  <si>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</si>
  <si>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</si>
  <si>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</si>
  <si>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</si>
  <si>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</si>
  <si>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</si>
  <si>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</si>
  <si>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</si>
  <si>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</si>
  <si>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</si>
  <si>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</si>
  <si>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</si>
  <si>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</si>
  <si>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</si>
  <si>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</si>
  <si>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</si>
  <si>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</si>
  <si>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</si>
  <si>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</si>
  <si>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</si>
  <si>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</si>
  <si>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</si>
  <si>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</si>
  <si>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</si>
  <si>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</si>
  <si>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</si>
  <si>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</si>
  <si>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</si>
  <si>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</si>
  <si>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</si>
  <si>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</si>
  <si>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</si>
  <si>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</si>
  <si>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</si>
  <si>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</si>
  <si>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</si>
  <si>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</si>
  <si>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</si>
  <si>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</si>
  <si>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</si>
  <si>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</si>
  <si>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</si>
  <si>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</si>
  <si>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</si>
  <si>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</si>
  <si>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</si>
  <si>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</si>
  <si>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</si>
  <si>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</si>
  <si>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</si>
  <si>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</si>
  <si>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</si>
  <si>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</si>
  <si>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</si>
  <si>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</si>
  <si>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</si>
  <si>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</si>
  <si>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</si>
  <si>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</si>
  <si>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</si>
  <si>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</si>
  <si>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</si>
  <si>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</si>
  <si>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</si>
  <si>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</si>
  <si>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</si>
  <si>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</si>
  <si>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</si>
  <si>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</si>
  <si>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</si>
  <si>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</si>
  <si>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</si>
  <si>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</si>
  <si>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</si>
  <si>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</si>
  <si>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</si>
  <si>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</si>
  <si>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</si>
  <si>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</si>
  <si>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</si>
  <si>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</si>
  <si>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</si>
  <si>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</si>
  <si>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</si>
  <si>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</si>
  <si>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</si>
  <si>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</si>
  <si>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</si>
  <si>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</si>
  <si>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</si>
  <si>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</si>
  <si>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</si>
  <si>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</si>
  <si>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</si>
  <si>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</si>
  <si>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</si>
  <si>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</si>
  <si>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</si>
  <si>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</si>
  <si>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</si>
  <si>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</si>
  <si>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</si>
  <si>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</si>
  <si>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</si>
  <si>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</si>
  <si>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</si>
  <si>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</si>
  <si>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</si>
  <si>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</si>
  <si>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</si>
  <si>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</si>
  <si>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</si>
  <si>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</si>
  <si>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</si>
  <si>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</si>
  <si>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</si>
  <si>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</si>
  <si>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</si>
  <si>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</si>
  <si>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</si>
  <si>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</si>
  <si>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</si>
  <si>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</si>
  <si>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</si>
  <si>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</si>
  <si>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</si>
  <si>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</si>
  <si>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</si>
  <si>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</si>
  <si>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</si>
  <si>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</si>
  <si>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</si>
  <si>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</si>
  <si>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</si>
  <si>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</si>
  <si>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</si>
  <si>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</si>
  <si>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</si>
  <si>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</si>
  <si>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</si>
  <si>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</si>
  <si>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</si>
  <si>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</si>
  <si>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</si>
  <si>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</si>
  <si>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</si>
  <si>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</si>
  <si>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</si>
  <si>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</si>
  <si>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</si>
  <si>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</si>
  <si>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</si>
  <si>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</si>
  <si>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</si>
  <si>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</si>
  <si>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</si>
  <si>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</si>
  <si>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</si>
  <si>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</si>
  <si>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</si>
  <si>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</si>
  <si>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</si>
  <si>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</si>
  <si>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</si>
  <si>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</si>
  <si>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</si>
  <si>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</si>
  <si>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</si>
  <si>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</si>
  <si>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</si>
  <si>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</si>
  <si>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</si>
  <si>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</si>
  <si>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</si>
  <si>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</si>
  <si>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</si>
  <si>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</si>
  <si>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</si>
  <si>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</si>
  <si>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</si>
  <si>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</si>
  <si>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</si>
  <si>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</si>
  <si>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</si>
  <si>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</si>
  <si>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</si>
  <si>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</si>
  <si>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</si>
  <si>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</si>
  <si>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</si>
  <si>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</si>
  <si>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</si>
  <si>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</si>
  <si>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</si>
  <si>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</si>
  <si>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</si>
  <si>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</si>
  <si>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</si>
  <si>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</si>
  <si>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</si>
  <si>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</si>
  <si>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</si>
  <si>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</si>
  <si>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</si>
  <si>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</si>
  <si>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</si>
  <si>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</si>
  <si>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</si>
  <si>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</si>
  <si>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</si>
  <si>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</si>
  <si>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</si>
  <si>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</si>
  <si>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</si>
  <si>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</si>
  <si>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</si>
  <si>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</si>
  <si>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</si>
  <si>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</si>
  <si>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</si>
  <si>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</si>
  <si>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</si>
  <si>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</si>
  <si>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</si>
  <si>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</si>
  <si>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</si>
  <si>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</si>
  <si>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</si>
  <si>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</si>
  <si>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</si>
  <si>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</si>
  <si>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</si>
  <si>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</si>
  <si>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</si>
  <si>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</si>
  <si>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</si>
  <si>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</si>
  <si>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</si>
  <si>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</si>
  <si>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</si>
  <si>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</si>
  <si>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</si>
  <si>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</si>
  <si>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</si>
  <si>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</si>
  <si>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</si>
  <si>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</si>
  <si>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</si>
  <si>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</si>
  <si>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</si>
  <si>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</si>
  <si>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</si>
  <si>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</si>
  <si>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</si>
  <si>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</si>
  <si>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</si>
  <si>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</si>
  <si>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</si>
  <si>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</si>
  <si>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</si>
  <si>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</si>
  <si>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</si>
  <si>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</si>
  <si>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</si>
  <si>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</si>
  <si>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</si>
  <si>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</si>
  <si>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</si>
  <si>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</si>
  <si>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</si>
  <si>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</si>
  <si>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</si>
  <si>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</si>
  <si>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</si>
  <si>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</si>
  <si>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</si>
  <si>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</si>
  <si>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</si>
  <si>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</si>
  <si>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</si>
  <si>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</si>
  <si>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</si>
  <si>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</si>
  <si>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</si>
  <si>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</si>
  <si>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</si>
  <si>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</si>
  <si>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</si>
  <si>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</si>
  <si>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</si>
  <si>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</si>
  <si>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</si>
  <si>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</si>
  <si>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</si>
  <si>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</si>
  <si>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</si>
  <si>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</si>
  <si>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</si>
  <si>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</si>
  <si>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</si>
  <si>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</si>
  <si>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</si>
  <si>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</si>
  <si>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</si>
  <si>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</si>
  <si>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</si>
  <si>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</si>
  <si>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</si>
  <si>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</si>
  <si>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</si>
  <si>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</si>
  <si>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</si>
  <si>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</si>
  <si>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</si>
  <si>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</si>
  <si>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</si>
  <si>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</si>
  <si>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</si>
  <si>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</si>
  <si>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</si>
  <si>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</si>
  <si>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</si>
  <si>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</si>
  <si>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</si>
  <si>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</si>
  <si>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</si>
  <si>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</si>
  <si>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</si>
  <si>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</si>
  <si>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</si>
  <si>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</si>
  <si>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</si>
  <si>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</si>
  <si>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</si>
  <si>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</si>
  <si>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</si>
  <si>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</si>
  <si>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</si>
  <si>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</si>
  <si>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</si>
  <si>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</si>
  <si>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</si>
  <si>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</si>
  <si>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</si>
  <si>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</si>
  <si>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</si>
  <si>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</si>
  <si>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</si>
  <si>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</si>
  <si>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</si>
  <si>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</si>
  <si>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</si>
  <si>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</si>
  <si>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</si>
  <si>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</si>
  <si>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</si>
  <si>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</si>
  <si>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</si>
  <si>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</si>
  <si>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</si>
  <si>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</si>
  <si>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</si>
  <si>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</si>
  <si>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</si>
  <si>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</si>
  <si>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</si>
  <si>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</si>
  <si>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</si>
  <si>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</si>
  <si>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</si>
  <si>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</si>
  <si>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</si>
  <si>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</si>
  <si>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</si>
  <si>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</si>
  <si>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</si>
  <si>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</si>
  <si>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</si>
  <si>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</si>
  <si>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</si>
  <si>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</si>
  <si>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</si>
  <si>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</si>
  <si>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</si>
  <si>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</si>
  <si>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</si>
  <si>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</si>
  <si>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</si>
  <si>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</si>
  <si>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</si>
  <si>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</si>
  <si>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</si>
  <si>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</si>
  <si>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</si>
  <si>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</si>
  <si>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</si>
  <si>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</si>
  <si>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</si>
  <si>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</si>
  <si>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</si>
  <si>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</si>
  <si>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</si>
  <si>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</si>
  <si>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</si>
  <si>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</si>
  <si>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</si>
  <si>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</si>
  <si>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</si>
  <si>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</si>
  <si>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</si>
  <si>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</si>
  <si>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</si>
  <si>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</si>
  <si>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</si>
  <si>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</si>
  <si>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</si>
  <si>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</si>
  <si>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</si>
  <si>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</si>
  <si>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</si>
  <si>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</si>
  <si>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</si>
  <si>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</si>
  <si>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</si>
  <si>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</si>
  <si>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</si>
  <si>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</si>
  <si>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</si>
  <si>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</si>
  <si>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</si>
  <si>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</si>
  <si>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</si>
  <si>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</si>
  <si>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</si>
  <si>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</si>
  <si>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</si>
  <si>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</si>
  <si>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</si>
  <si>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</si>
  <si>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</si>
  <si>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</si>
  <si>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</si>
  <si>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</si>
  <si>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</si>
  <si>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</si>
  <si>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</si>
  <si>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</si>
  <si>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</si>
  <si>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</si>
  <si>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</si>
  <si>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</si>
  <si>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</si>
  <si>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</si>
  <si>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</si>
  <si>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</si>
  <si>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</si>
  <si>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</si>
  <si>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</si>
  <si>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</si>
  <si>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</si>
  <si>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</si>
  <si>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</si>
  <si>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</si>
  <si>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</si>
  <si>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</si>
  <si>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</si>
  <si>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</si>
  <si>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</si>
  <si>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</si>
  <si>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</si>
  <si>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</si>
  <si>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</si>
  <si>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</si>
  <si>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</si>
  <si>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</si>
  <si>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</si>
  <si>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</si>
  <si>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</si>
  <si>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</si>
  <si>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</si>
  <si>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</si>
  <si>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</si>
  <si>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</si>
  <si>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</si>
  <si>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</si>
  <si>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</si>
  <si>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</si>
  <si>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</si>
  <si>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</si>
  <si>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</si>
  <si>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</si>
  <si>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</si>
  <si>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</si>
  <si>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</si>
  <si>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</si>
  <si>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</si>
  <si>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</si>
  <si>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</si>
  <si>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</si>
  <si>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</si>
  <si>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</si>
  <si>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</si>
  <si>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</si>
  <si>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</si>
  <si>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</si>
  <si>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</si>
  <si>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</si>
  <si>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</si>
  <si>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</si>
  <si>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</si>
  <si>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</si>
  <si>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</si>
  <si>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</si>
  <si>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</si>
  <si>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</si>
  <si>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</si>
  <si>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</si>
  <si>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</si>
  <si>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</si>
  <si>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</si>
  <si>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</si>
  <si>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</si>
  <si>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</si>
  <si>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</si>
  <si>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</si>
  <si>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</si>
  <si>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</si>
  <si>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</si>
  <si>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</si>
  <si>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</si>
  <si>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</si>
  <si>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</si>
  <si>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</si>
  <si>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</si>
  <si>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</si>
  <si>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</si>
  <si>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</si>
  <si>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</si>
  <si>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</si>
  <si>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</si>
  <si>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</si>
  <si>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</si>
  <si>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</si>
  <si>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</si>
  <si>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</si>
  <si>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</si>
  <si>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</si>
  <si>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</si>
  <si>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</si>
  <si>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</si>
  <si>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</si>
  <si>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</si>
  <si>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</si>
  <si>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</si>
  <si>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</si>
  <si>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</si>
  <si>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</si>
  <si>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</si>
  <si>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</si>
  <si>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</si>
  <si>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</si>
  <si>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</si>
  <si>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</si>
  <si>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</si>
  <si>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</si>
  <si>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</si>
  <si>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</si>
  <si>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</si>
  <si>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</si>
  <si>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</si>
  <si>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</si>
  <si>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</si>
  <si>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</si>
  <si>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</si>
  <si>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</si>
  <si>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</si>
  <si>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</si>
  <si>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</si>
  <si>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</si>
  <si>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</si>
  <si>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</si>
  <si>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</si>
  <si>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</si>
  <si>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</si>
  <si>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</si>
  <si>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</si>
  <si>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</si>
  <si>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</si>
  <si>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</si>
  <si>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</si>
  <si>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</si>
  <si>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</si>
  <si>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</si>
  <si>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</si>
  <si>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</si>
  <si>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</si>
  <si>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</si>
  <si>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</si>
  <si>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</si>
  <si>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</si>
  <si>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</si>
  <si>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</si>
  <si>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</si>
  <si>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</si>
  <si>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</si>
  <si>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</si>
  <si>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</si>
  <si>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</si>
  <si>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</si>
  <si>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</si>
  <si>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</si>
  <si>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</si>
  <si>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</si>
  <si>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</si>
  <si>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</si>
  <si>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</si>
  <si>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</si>
  <si>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</si>
  <si>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</si>
  <si>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</si>
  <si>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</si>
  <si>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</si>
  <si>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</si>
  <si>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</si>
  <si>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</si>
  <si>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</si>
  <si>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</si>
  <si>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</si>
  <si>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</si>
  <si>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</si>
  <si>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</si>
  <si>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</si>
  <si>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</si>
  <si>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</si>
  <si>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</si>
  <si>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</si>
  <si>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</si>
  <si>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</si>
  <si>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</si>
  <si>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</si>
  <si>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</si>
  <si>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</si>
  <si>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</si>
  <si>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</si>
  <si>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</si>
  <si>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</si>
  <si>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</si>
  <si>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</si>
  <si>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</si>
  <si>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</si>
  <si>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</si>
  <si>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</si>
  <si>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</si>
  <si>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</si>
  <si>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</si>
  <si>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</si>
  <si>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</si>
  <si>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</si>
  <si>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</si>
  <si>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</si>
  <si>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</si>
  <si>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</si>
  <si>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</si>
  <si>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</si>
  <si>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</si>
  <si>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</si>
  <si>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</si>
  <si>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</si>
  <si>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</si>
  <si>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</si>
  <si>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</si>
  <si>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</si>
  <si>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</si>
  <si>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</si>
  <si>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</si>
  <si>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</si>
  <si>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</si>
  <si>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</si>
  <si>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</si>
  <si>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</si>
  <si>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</si>
  <si>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</si>
  <si>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</si>
  <si>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</si>
  <si>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</si>
  <si>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</si>
  <si>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</si>
  <si>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</si>
  <si>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</si>
  <si>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</si>
  <si>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</si>
  <si>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</si>
  <si>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</si>
  <si>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</si>
  <si>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</si>
  <si>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</si>
  <si>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</si>
  <si>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</si>
  <si>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</si>
  <si>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</si>
  <si>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</si>
  <si>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</si>
  <si>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</si>
  <si>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</si>
  <si>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</si>
  <si>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</si>
  <si>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</si>
  <si>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</si>
  <si>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</si>
  <si>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</si>
  <si>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</si>
  <si>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</si>
  <si>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</si>
  <si>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</si>
  <si>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</si>
  <si>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</si>
  <si>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</si>
  <si>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</si>
  <si>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</si>
  <si>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</si>
  <si>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</si>
  <si>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</si>
  <si>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</si>
  <si>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</si>
  <si>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</si>
  <si>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</si>
  <si>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</si>
  <si>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</si>
  <si>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</si>
  <si>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</si>
  <si>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</si>
  <si>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</si>
  <si>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</si>
  <si>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</si>
  <si>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</si>
  <si>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</si>
  <si>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</si>
  <si>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</si>
  <si>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</si>
  <si>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</si>
  <si>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</si>
  <si>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</si>
  <si>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</si>
  <si>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</si>
  <si>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</si>
  <si>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</si>
  <si>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</si>
  <si>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</si>
  <si>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</si>
  <si>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</si>
  <si>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</si>
  <si>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</si>
  <si>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</si>
  <si>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</si>
  <si>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</si>
  <si>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</si>
  <si>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</si>
  <si>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</si>
  <si>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</si>
  <si>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</si>
  <si>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</si>
  <si>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</si>
  <si>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</si>
  <si>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</si>
  <si>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</si>
  <si>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</si>
  <si>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</si>
  <si>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</si>
  <si>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</si>
  <si>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</si>
  <si>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</si>
  <si>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</si>
  <si>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</si>
  <si>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</si>
  <si>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</si>
  <si>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</si>
  <si>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</si>
  <si>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</si>
  <si>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</si>
  <si>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</si>
  <si>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</si>
  <si>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</si>
  <si>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</si>
  <si>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</si>
  <si>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</si>
  <si>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</si>
  <si>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</si>
  <si>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</si>
  <si>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</si>
  <si>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</si>
  <si>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</si>
  <si>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</si>
  <si>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</si>
  <si>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</si>
  <si>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</si>
  <si>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</si>
  <si>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</si>
  <si>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</si>
  <si>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</si>
  <si>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</si>
  <si>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</si>
  <si>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</si>
  <si>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</si>
  <si>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</si>
  <si>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</si>
  <si>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</si>
  <si>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</si>
  <si>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</si>
  <si>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</si>
  <si>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</si>
  <si>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</si>
  <si>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</si>
  <si>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</si>
  <si>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</si>
  <si>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</si>
  <si>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</si>
  <si>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</si>
  <si>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</si>
  <si>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</si>
  <si>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</si>
  <si>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</si>
  <si>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</si>
  <si>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</si>
  <si>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</si>
  <si>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</si>
  <si>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</si>
  <si>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</si>
  <si>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</si>
  <si>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</si>
  <si>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</si>
  <si>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</si>
  <si>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</si>
  <si>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</si>
  <si>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</si>
  <si>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</si>
  <si>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</si>
  <si>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</si>
  <si>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</si>
  <si>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</si>
  <si>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</si>
  <si>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</si>
  <si>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</si>
  <si>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</si>
  <si>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</si>
  <si>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</si>
  <si>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</si>
  <si>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</si>
  <si>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</si>
  <si>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</si>
  <si>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</si>
  <si>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</si>
  <si>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</si>
  <si>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</si>
  <si>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</si>
  <si>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</si>
  <si>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</si>
  <si>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</si>
  <si>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</si>
  <si>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</si>
  <si>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</si>
  <si>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</si>
  <si>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</si>
  <si>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</si>
  <si>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</si>
  <si>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</si>
  <si>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</si>
  <si>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</si>
  <si>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</si>
  <si>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</si>
  <si>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</si>
  <si>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</si>
  <si>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</si>
  <si>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</si>
  <si>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</si>
  <si>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</si>
  <si>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</si>
  <si>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</si>
  <si>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</si>
  <si>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</si>
  <si>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</si>
  <si>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</si>
  <si>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</si>
  <si>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</si>
  <si>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</si>
  <si>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</si>
  <si>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</si>
  <si>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</si>
  <si>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</si>
  <si>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</si>
  <si>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</si>
  <si>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</si>
  <si>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</si>
  <si>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</si>
  <si>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</si>
  <si>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</si>
  <si>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</si>
  <si>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</si>
  <si>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</si>
  <si>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</si>
  <si>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</si>
  <si>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</si>
  <si>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</si>
  <si>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</si>
  <si>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</si>
  <si>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</si>
  <si>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</si>
  <si>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</si>
  <si>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</si>
  <si>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</si>
  <si>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</si>
  <si>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</si>
  <si>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</si>
  <si>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</si>
  <si>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</si>
  <si>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</si>
  <si>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</si>
  <si>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</si>
  <si>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</si>
  <si>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</si>
  <si>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</si>
  <si>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</si>
  <si>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</si>
  <si>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</si>
  <si>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</si>
  <si>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</si>
  <si>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</si>
  <si>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</si>
  <si>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</si>
  <si>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</si>
  <si>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</si>
  <si>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</si>
  <si>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</si>
  <si>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</si>
  <si>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</si>
  <si>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</si>
  <si>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</si>
  <si>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</si>
  <si>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</si>
  <si>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</si>
  <si>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</si>
  <si>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</si>
  <si>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</si>
  <si>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</si>
  <si>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</si>
  <si>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</si>
  <si>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</si>
  <si>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</si>
  <si>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</si>
  <si>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</si>
  <si>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</si>
  <si>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</si>
  <si>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</si>
  <si>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</si>
  <si>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</si>
  <si>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</si>
  <si>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</si>
  <si>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</si>
  <si>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</si>
  <si>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</si>
  <si>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</si>
  <si>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</si>
  <si>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</si>
  <si>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</si>
  <si>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</si>
  <si>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</si>
  <si>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</si>
  <si>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</si>
  <si>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</si>
  <si>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</si>
  <si>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</si>
  <si>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</si>
  <si>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</si>
  <si>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</si>
  <si>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</si>
  <si>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</si>
  <si>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</si>
  <si>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</si>
  <si>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</si>
  <si>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</si>
  <si>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</si>
  <si>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</si>
  <si>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</si>
  <si>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</si>
  <si>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</si>
  <si>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</si>
  <si>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</si>
  <si>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</si>
  <si>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</si>
  <si>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</si>
  <si>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</si>
  <si>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</si>
  <si>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</si>
  <si>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</si>
  <si>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</si>
  <si>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</si>
  <si>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</si>
  <si>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</si>
  <si>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</si>
  <si>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</si>
  <si>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</si>
  <si>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</si>
  <si>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</si>
  <si>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</si>
  <si>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</si>
  <si>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</si>
  <si>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</si>
  <si>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</si>
  <si>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</si>
  <si>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</si>
  <si>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</si>
  <si>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</si>
  <si>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</si>
  <si>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</si>
  <si>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</si>
  <si>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</si>
  <si>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</si>
  <si>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</si>
  <si>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</si>
  <si>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</si>
  <si>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</si>
  <si>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</si>
  <si>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</si>
  <si>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</si>
  <si>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</si>
  <si>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</si>
  <si>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</si>
  <si>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</si>
  <si>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</si>
  <si>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</si>
  <si>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</si>
  <si>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</si>
  <si>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</si>
  <si>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</si>
  <si>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</si>
  <si>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</si>
  <si>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</si>
  <si>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</si>
  <si>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</si>
  <si>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</si>
  <si>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</si>
  <si>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</si>
  <si>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</si>
  <si>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</si>
  <si>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</si>
  <si>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</si>
  <si>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</si>
  <si>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</si>
  <si>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</si>
  <si>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</si>
  <si>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</si>
  <si>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</si>
  <si>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</si>
  <si>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</si>
  <si>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</si>
  <si>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</si>
  <si>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</si>
  <si>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</si>
  <si>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</si>
  <si>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</si>
  <si>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</si>
  <si>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</si>
  <si>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</si>
  <si>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</si>
  <si>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</si>
  <si>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</si>
  <si>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</si>
  <si>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</si>
  <si>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</si>
  <si>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</si>
  <si>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</si>
  <si>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</si>
  <si>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</si>
  <si>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</si>
  <si>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</si>
  <si>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</si>
  <si>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</si>
  <si>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</si>
  <si>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</si>
  <si>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</si>
  <si>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</si>
  <si>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</si>
  <si>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</si>
  <si>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</si>
  <si>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</si>
  <si>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</si>
  <si>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</si>
  <si>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</si>
  <si>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</si>
  <si>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</si>
  <si>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</si>
  <si>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</si>
  <si>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</si>
  <si>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</si>
  <si>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</si>
  <si>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</si>
  <si>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</si>
  <si>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</si>
  <si>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</si>
  <si>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</si>
  <si>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</si>
  <si>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</si>
  <si>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</si>
  <si>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</si>
  <si>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</si>
  <si>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</si>
  <si>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</si>
  <si>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</si>
  <si>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</si>
  <si>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</si>
  <si>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</si>
  <si>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</si>
  <si>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</si>
  <si>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</si>
  <si>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</si>
  <si>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</si>
  <si>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</si>
  <si>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</si>
  <si>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</si>
  <si>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</si>
  <si>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</si>
  <si>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</si>
  <si>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</si>
  <si>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</si>
  <si>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</si>
  <si>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</si>
  <si>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</si>
  <si>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</si>
  <si>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</si>
  <si>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</si>
  <si>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</si>
  <si>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</si>
  <si>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</si>
  <si>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</si>
  <si>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</si>
  <si>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</si>
  <si>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</si>
  <si>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</si>
  <si>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</si>
  <si>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</si>
  <si>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</si>
  <si>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</si>
  <si>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</si>
  <si>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</si>
  <si>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</si>
  <si>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</si>
  <si>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</si>
  <si>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</si>
  <si>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</si>
  <si>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</si>
  <si>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</si>
  <si>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</si>
  <si>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</si>
  <si>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</si>
  <si>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</si>
  <si>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</si>
  <si>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</si>
  <si>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</si>
  <si>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</si>
  <si>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</si>
  <si>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</si>
  <si>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</si>
  <si>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</si>
  <si>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</si>
  <si>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</si>
  <si>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</si>
  <si>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</si>
  <si>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</si>
  <si>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</si>
  <si>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</si>
  <si>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</si>
  <si>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</si>
  <si>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</si>
  <si>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</si>
  <si>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</si>
  <si>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</si>
  <si>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</si>
  <si>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</si>
  <si>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</si>
  <si>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</si>
  <si>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</si>
  <si>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</si>
  <si>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</si>
  <si>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</si>
  <si>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</si>
  <si>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</si>
  <si>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</si>
  <si>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</si>
  <si>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</si>
  <si>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</si>
  <si>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</si>
  <si>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</si>
  <si>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</si>
  <si>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</si>
  <si>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</si>
  <si>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</si>
  <si>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</si>
  <si>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</si>
  <si>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</si>
  <si>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</si>
  <si>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</si>
  <si>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</si>
  <si>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</si>
  <si>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</si>
  <si>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</si>
  <si>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</si>
  <si>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</si>
  <si>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</si>
  <si>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</si>
  <si>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</si>
  <si>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</si>
  <si>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</si>
  <si>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</si>
  <si>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</si>
  <si>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</si>
  <si>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</si>
  <si>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</si>
  <si>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</si>
  <si>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</si>
  <si>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</si>
  <si>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</si>
  <si>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</si>
  <si>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</si>
  <si>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</si>
  <si>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</si>
  <si>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</si>
  <si>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</si>
  <si>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</si>
  <si>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</si>
  <si>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</si>
  <si>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</si>
  <si>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</si>
  <si>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</si>
  <si>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</si>
  <si>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</si>
  <si>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</si>
  <si>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</si>
  <si>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</si>
  <si>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</si>
  <si>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</si>
  <si>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</si>
  <si>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</si>
  <si>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</si>
  <si>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</si>
  <si>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</si>
  <si>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</si>
  <si>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</si>
  <si>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</si>
  <si>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</si>
  <si>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</si>
  <si>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</si>
  <si>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</si>
  <si>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</si>
  <si>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</si>
  <si>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</si>
  <si>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</si>
  <si>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</si>
  <si>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</si>
  <si>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</si>
  <si>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</si>
  <si>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</si>
  <si>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</si>
  <si>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</si>
  <si>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</si>
  <si>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</si>
  <si>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</si>
  <si>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</si>
  <si>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</si>
  <si>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</si>
  <si>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</si>
  <si>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</si>
  <si>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</si>
  <si>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</si>
  <si>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</si>
  <si>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</si>
  <si>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</si>
  <si>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</si>
  <si>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</si>
  <si>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</si>
  <si>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</si>
  <si>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</si>
  <si>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</si>
  <si>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</si>
  <si>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</si>
  <si>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</si>
  <si>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</si>
  <si>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</si>
  <si>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</si>
  <si>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</si>
  <si>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</si>
  <si>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</si>
  <si>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</si>
  <si>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</si>
  <si>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</si>
  <si>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</si>
  <si>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</si>
  <si>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</si>
  <si>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</si>
  <si>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</si>
  <si>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</si>
  <si>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</si>
  <si>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</si>
  <si>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</si>
  <si>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</si>
  <si>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</si>
  <si>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</si>
  <si>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</si>
  <si>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</si>
  <si>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</si>
  <si>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</si>
  <si>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</si>
  <si>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</si>
  <si>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</si>
  <si>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</si>
  <si>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</si>
  <si>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</si>
  <si>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</si>
  <si>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</si>
  <si>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</si>
  <si>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</si>
  <si>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</si>
  <si>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</si>
  <si>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</si>
  <si>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</si>
  <si>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</si>
  <si>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</si>
  <si>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</si>
  <si>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</si>
  <si>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</si>
  <si>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</si>
  <si>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</si>
  <si>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</si>
  <si>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</si>
  <si>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</si>
  <si>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</si>
  <si>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</si>
  <si>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</si>
  <si>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</si>
  <si>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</si>
  <si>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</si>
  <si>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</si>
  <si>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</si>
  <si>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</si>
  <si>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</si>
  <si>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</si>
  <si>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</si>
  <si>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</si>
  <si>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</si>
  <si>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</si>
  <si>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</si>
  <si>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</si>
  <si>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</si>
  <si>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</si>
  <si>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</si>
  <si>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</si>
  <si>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</si>
  <si>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</si>
  <si>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</si>
  <si>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</si>
  <si>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</si>
  <si>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</si>
  <si>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</si>
  <si>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</si>
  <si>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</si>
  <si>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</si>
  <si>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</si>
  <si>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</si>
  <si>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</si>
  <si>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</si>
  <si>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</si>
  <si>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</si>
  <si>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</si>
  <si>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</si>
  <si>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</si>
  <si>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</si>
  <si>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</si>
  <si>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</si>
  <si>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</si>
  <si>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</si>
  <si>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</si>
  <si>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</si>
  <si>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</si>
  <si>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</si>
  <si>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</si>
  <si>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</si>
  <si>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</si>
  <si>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</si>
  <si>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</si>
  <si>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</si>
  <si>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</si>
  <si>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</si>
  <si>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</si>
  <si>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</si>
  <si>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</si>
  <si>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</si>
  <si>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</si>
  <si>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</si>
  <si>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</si>
  <si>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</si>
  <si>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</si>
  <si>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</si>
  <si>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</si>
  <si>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</si>
  <si>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</si>
  <si>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</si>
  <si>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</si>
  <si>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</si>
  <si>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</si>
  <si>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</si>
  <si>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</si>
  <si>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</si>
  <si>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</si>
  <si>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</si>
  <si>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</si>
  <si>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</si>
  <si>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</si>
  <si>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</si>
  <si>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</si>
  <si>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</si>
  <si>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</si>
  <si>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</si>
  <si>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</si>
  <si>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</si>
  <si>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</si>
  <si>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</si>
  <si>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</si>
  <si>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</si>
  <si>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</si>
  <si>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</si>
  <si>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</si>
  <si>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</si>
  <si>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</si>
  <si>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</si>
  <si>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</si>
  <si>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</si>
  <si>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</si>
  <si>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</si>
  <si>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</si>
  <si>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</si>
  <si>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</si>
  <si>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</si>
  <si>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</si>
  <si>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</si>
  <si>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</si>
  <si>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</si>
  <si>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</si>
  <si>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</si>
  <si>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</si>
  <si>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</si>
  <si>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</si>
  <si>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</si>
  <si>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</si>
  <si>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</si>
  <si>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</si>
  <si>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</si>
  <si>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</si>
  <si>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</si>
  <si>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</si>
  <si>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</si>
  <si>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</si>
  <si>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</si>
  <si>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</si>
  <si>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</si>
  <si>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</si>
  <si>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</si>
  <si>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</si>
  <si>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</si>
  <si>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</si>
  <si>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</si>
  <si>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</si>
  <si>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</si>
  <si>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</si>
  <si>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</si>
  <si>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</si>
  <si>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</si>
  <si>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</si>
  <si>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</si>
  <si>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</si>
  <si>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</si>
  <si>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</si>
  <si>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</si>
  <si>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</si>
  <si>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</si>
  <si>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</si>
  <si>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</si>
  <si>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</si>
  <si>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</si>
  <si>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</si>
  <si>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</si>
  <si>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</si>
  <si>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</si>
  <si>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</si>
  <si>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</si>
  <si>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</si>
  <si>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</si>
  <si>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</si>
  <si>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</si>
  <si>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</si>
  <si>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</si>
  <si>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</si>
  <si>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</si>
  <si>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</si>
  <si>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</si>
  <si>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</si>
  <si>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</si>
  <si>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</si>
  <si>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</si>
  <si>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</si>
  <si>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</si>
  <si>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</si>
  <si>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</si>
  <si>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</si>
  <si>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</si>
  <si>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</si>
  <si>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</si>
  <si>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</si>
  <si>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</si>
  <si>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</si>
  <si>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</si>
  <si>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</si>
  <si>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</si>
  <si>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</si>
  <si>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</si>
  <si>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</si>
  <si>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</si>
  <si>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</si>
  <si>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</si>
  <si>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</si>
  <si>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</si>
  <si>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</si>
  <si>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</si>
  <si>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</si>
  <si>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</si>
  <si>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</si>
  <si>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</si>
  <si>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</si>
  <si>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</si>
  <si>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</si>
  <si>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</si>
  <si>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</si>
  <si>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</si>
  <si>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</si>
  <si>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</si>
  <si>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</si>
  <si>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</si>
  <si>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</si>
  <si>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</si>
  <si>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</si>
  <si>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</si>
  <si>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</si>
  <si>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</si>
  <si>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</si>
  <si>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</si>
  <si>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</si>
  <si>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</si>
  <si>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</si>
  <si>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</si>
  <si>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</si>
  <si>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</si>
  <si>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</si>
  <si>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</si>
  <si>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</si>
  <si>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</si>
  <si>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</si>
  <si>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</si>
  <si>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</si>
  <si>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</si>
  <si>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</si>
  <si>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</si>
  <si>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</si>
  <si>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</si>
  <si>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</si>
  <si>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</si>
  <si>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</si>
  <si>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</si>
  <si>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</si>
  <si>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</si>
  <si>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</si>
  <si>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</si>
  <si>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</si>
  <si>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</si>
  <si>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</si>
  <si>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</si>
  <si>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</si>
  <si>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</si>
  <si>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</si>
  <si>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</si>
  <si>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</si>
  <si>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</si>
  <si>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</si>
  <si>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</si>
  <si>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</si>
  <si>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</si>
  <si>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</si>
  <si>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</si>
  <si>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</si>
  <si>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</si>
  <si>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</si>
  <si>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</si>
  <si>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</si>
  <si>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</si>
  <si>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</si>
  <si>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</si>
  <si>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</si>
  <si>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</si>
  <si>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</si>
  <si>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</si>
  <si>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</si>
  <si>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</si>
  <si>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</si>
  <si>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</si>
  <si>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</si>
  <si>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</si>
  <si>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</si>
  <si>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</si>
  <si>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</si>
  <si>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</si>
  <si>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</si>
  <si>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</si>
  <si>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</si>
  <si>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</si>
  <si>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</si>
  <si>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</si>
  <si>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</si>
  <si>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</si>
  <si>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</si>
  <si>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</si>
  <si>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</si>
  <si>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</si>
  <si>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</si>
  <si>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</si>
  <si>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</si>
  <si>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</si>
  <si>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</si>
  <si>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</si>
  <si>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</si>
  <si>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</si>
  <si>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</si>
  <si>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</si>
  <si>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</si>
  <si>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</si>
  <si>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</si>
  <si>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</si>
  <si>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</si>
  <si>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</si>
  <si>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</si>
  <si>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</si>
  <si>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</si>
  <si>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</si>
  <si>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</si>
  <si>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</si>
  <si>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</si>
  <si>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</si>
  <si>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</si>
  <si>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</si>
  <si>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</si>
  <si>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</si>
  <si>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</si>
  <si>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</si>
  <si>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</si>
  <si>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</si>
  <si>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</si>
  <si>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</si>
  <si>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</si>
  <si>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</si>
  <si>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</si>
  <si>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</si>
  <si>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</si>
  <si>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</si>
  <si>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</si>
  <si>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</si>
  <si>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</si>
  <si>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</si>
  <si>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</si>
  <si>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</si>
  <si>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</si>
  <si>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</si>
  <si>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</si>
  <si>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</si>
  <si>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</si>
  <si>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</si>
  <si>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</si>
  <si>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</si>
  <si>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</si>
  <si>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</si>
  <si>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</si>
  <si>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</si>
  <si>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</si>
  <si>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</si>
  <si>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</si>
  <si>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</si>
  <si>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</si>
  <si>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</si>
  <si>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</si>
  <si>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</si>
  <si>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</si>
  <si>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</si>
  <si>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</si>
  <si>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</si>
  <si>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</si>
  <si>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</si>
  <si>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</si>
  <si>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</si>
  <si>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</si>
  <si>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</si>
  <si>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</si>
  <si>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</si>
  <si>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</si>
  <si>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</si>
  <si>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</si>
  <si>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</si>
  <si>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</si>
  <si>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</si>
  <si>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</si>
  <si>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</si>
  <si>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</si>
  <si>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</si>
  <si>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</si>
  <si>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</si>
  <si>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</si>
  <si>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</si>
  <si>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</si>
  <si>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</si>
  <si>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</si>
  <si>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</si>
  <si>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</si>
  <si>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</si>
  <si>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</si>
  <si>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</si>
  <si>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</si>
  <si>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</si>
  <si>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</si>
  <si>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</si>
  <si>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</si>
  <si>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</si>
  <si>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</si>
  <si>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</si>
  <si>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</si>
  <si>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</si>
  <si>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</si>
  <si>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</si>
  <si>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</si>
  <si>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</si>
  <si>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</si>
  <si>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</si>
  <si>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</si>
  <si>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</si>
  <si>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</si>
  <si>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</si>
  <si>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</si>
  <si>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</si>
  <si>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</si>
  <si>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</si>
  <si>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</si>
  <si>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</si>
  <si>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</si>
  <si>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</si>
  <si>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</si>
  <si>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</si>
  <si>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</si>
  <si>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</si>
  <si>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</si>
  <si>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</si>
  <si>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</si>
  <si>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</si>
  <si>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</si>
  <si>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</si>
  <si>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</si>
  <si>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</si>
  <si>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</si>
  <si>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</si>
  <si>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</si>
  <si>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</si>
  <si>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</si>
  <si>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</si>
  <si>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</si>
  <si>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</si>
  <si>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</si>
  <si>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</si>
  <si>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</si>
  <si>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</si>
  <si>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</si>
  <si>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</si>
  <si>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</si>
  <si>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</si>
  <si>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</si>
  <si>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</si>
  <si>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</si>
  <si>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</si>
  <si>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</si>
  <si>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</si>
  <si>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</si>
  <si>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</si>
  <si>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</si>
  <si>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</si>
  <si>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</si>
  <si>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</si>
  <si>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</si>
  <si>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</si>
  <si>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</si>
  <si>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</si>
  <si>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</si>
  <si>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</si>
  <si>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</si>
  <si>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</si>
  <si>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</si>
  <si>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</si>
  <si>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</si>
  <si>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</si>
  <si>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</si>
  <si>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</si>
  <si>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</si>
  <si>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</si>
  <si>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</si>
  <si>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</si>
  <si>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</si>
  <si>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</si>
  <si>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</si>
  <si>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</si>
  <si>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</si>
  <si>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</si>
  <si>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</si>
  <si>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</si>
  <si>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</si>
  <si>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</si>
  <si>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</si>
  <si>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</si>
  <si>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</si>
  <si>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</si>
  <si>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</si>
  <si>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</si>
  <si>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</si>
  <si>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</si>
  <si>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</si>
  <si>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</si>
  <si>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</si>
  <si>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</si>
  <si>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</si>
  <si>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</si>
  <si>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</si>
  <si>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</si>
  <si>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</si>
  <si>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</si>
  <si>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</si>
  <si>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</si>
  <si>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</si>
  <si>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</si>
  <si>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</si>
  <si>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</si>
  <si>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</si>
  <si>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</si>
  <si>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</si>
  <si>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</si>
  <si>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</si>
  <si>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</si>
  <si>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</si>
  <si>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</si>
  <si>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</si>
  <si>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</si>
  <si>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</si>
  <si>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</si>
  <si>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</si>
  <si>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</si>
  <si>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</si>
  <si>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</si>
  <si>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</si>
  <si>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</si>
  <si>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</si>
  <si>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</si>
  <si>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</si>
  <si>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</si>
  <si>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</si>
  <si>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</si>
  <si>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</si>
  <si>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</si>
  <si>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</si>
  <si>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</si>
  <si>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</si>
  <si>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</si>
  <si>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</si>
  <si>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</si>
  <si>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</si>
  <si>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</si>
  <si>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</si>
  <si>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</si>
  <si>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</si>
  <si>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</si>
  <si>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</si>
  <si>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</si>
  <si>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</si>
  <si>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</si>
  <si>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</si>
  <si>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</si>
  <si>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</si>
  <si>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</si>
  <si>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</si>
  <si>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</si>
  <si>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</si>
  <si>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</si>
  <si>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</si>
  <si>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</si>
  <si>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</si>
  <si>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</si>
  <si>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</si>
  <si>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</si>
  <si>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</si>
  <si>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</si>
  <si>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</si>
  <si>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</si>
  <si>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</si>
  <si>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</si>
  <si>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</si>
  <si>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</si>
  <si>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</si>
  <si>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</si>
  <si>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</si>
  <si>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</si>
  <si>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</si>
  <si>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</si>
  <si>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</si>
  <si>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</si>
  <si>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</si>
  <si>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</si>
  <si>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</si>
  <si>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</si>
  <si>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</si>
  <si>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</si>
  <si>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</si>
  <si>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</si>
  <si>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</si>
  <si>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</si>
  <si>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</si>
  <si>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</si>
  <si>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</si>
  <si>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</si>
  <si>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</si>
  <si>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</si>
  <si>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</si>
  <si>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</si>
  <si>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</si>
  <si>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</si>
  <si>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</si>
  <si>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</si>
  <si>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</si>
  <si>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</si>
  <si>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</si>
  <si>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</si>
  <si>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</si>
  <si>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</si>
  <si>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</si>
  <si>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</si>
  <si>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</si>
  <si>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</si>
  <si>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</si>
  <si>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</si>
  <si>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</si>
  <si>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</si>
  <si>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</si>
  <si>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</si>
  <si>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</si>
  <si>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</si>
  <si>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</si>
  <si>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</si>
  <si>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</si>
  <si>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</si>
  <si>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</si>
  <si>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</si>
  <si>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</si>
  <si>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</si>
  <si>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</si>
  <si>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</si>
  <si>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</si>
  <si>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</si>
  <si>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</si>
  <si>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</si>
  <si>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</si>
  <si>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</si>
  <si>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</si>
  <si>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</si>
  <si>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</si>
  <si>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</si>
  <si>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</si>
  <si>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</si>
  <si>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</si>
  <si>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</si>
  <si>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</si>
  <si>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</si>
  <si>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</si>
  <si>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</si>
  <si>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</si>
  <si>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</si>
  <si>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</si>
  <si>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</si>
  <si>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</si>
  <si>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</si>
  <si>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</si>
  <si>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</si>
  <si>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</si>
  <si>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</si>
  <si>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</si>
  <si>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</si>
  <si>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</si>
  <si>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</si>
  <si>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</si>
  <si>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</si>
  <si>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</si>
  <si>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</si>
  <si>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</si>
  <si>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</si>
  <si>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</si>
  <si>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</si>
  <si>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</si>
  <si>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</si>
  <si>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</si>
  <si>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</si>
  <si>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</si>
  <si>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</si>
  <si>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</si>
  <si>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</si>
  <si>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</si>
  <si>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</si>
  <si>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</si>
  <si>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</si>
  <si>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</si>
  <si>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</si>
  <si>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</si>
  <si>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</si>
  <si>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</si>
  <si>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</si>
  <si>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</si>
  <si>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</si>
  <si>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</si>
  <si>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</si>
  <si>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</si>
  <si>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</si>
  <si>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</si>
  <si>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</si>
  <si>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</si>
  <si>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</si>
  <si>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</si>
  <si>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</si>
  <si>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</si>
  <si>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</si>
  <si>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</si>
  <si>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</si>
  <si>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</si>
  <si>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</si>
  <si>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</si>
  <si>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</si>
  <si>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</si>
  <si>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</si>
  <si>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</si>
  <si>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</si>
  <si>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</si>
  <si>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</si>
  <si>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</si>
  <si>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</si>
  <si>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</si>
  <si>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</si>
  <si>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</si>
  <si>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</si>
  <si>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</si>
  <si>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</si>
  <si>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</si>
  <si>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</si>
  <si>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</si>
  <si>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</si>
  <si>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</si>
  <si>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</si>
  <si>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</si>
  <si>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</si>
  <si>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</si>
  <si>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</si>
  <si>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</si>
  <si>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</si>
  <si>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</si>
  <si>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</si>
  <si>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</si>
  <si>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</si>
  <si>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</si>
  <si>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</si>
  <si>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</si>
  <si>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</si>
  <si>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</si>
  <si>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</si>
  <si>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</si>
  <si>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</si>
  <si>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</si>
  <si>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</si>
  <si>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</si>
  <si>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</si>
  <si>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</si>
  <si>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</si>
  <si>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</si>
  <si>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</si>
  <si>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</si>
  <si>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</si>
  <si>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</si>
  <si>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</si>
  <si>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</si>
  <si>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</si>
  <si>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</si>
  <si>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</si>
  <si>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</si>
  <si>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</si>
  <si>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</si>
  <si>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</si>
  <si>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</si>
  <si>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</si>
  <si>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</si>
  <si>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</si>
  <si>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</si>
  <si>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</si>
  <si>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</si>
  <si>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</si>
  <si>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</si>
  <si>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</si>
  <si>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</si>
  <si>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</si>
  <si>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</si>
  <si>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</si>
  <si>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</si>
  <si>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</si>
  <si>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</si>
  <si>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</si>
  <si>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</si>
  <si>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</si>
  <si>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</si>
  <si>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</si>
  <si>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</si>
  <si>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</si>
  <si>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</si>
  <si>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</si>
  <si>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</si>
  <si>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</si>
  <si>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</si>
  <si>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</si>
  <si>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</si>
  <si>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</si>
  <si>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</si>
  <si>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</si>
  <si>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</si>
  <si>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</si>
  <si>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</si>
  <si>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</si>
  <si>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</si>
  <si>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</si>
  <si>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</si>
  <si>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</si>
  <si>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</si>
  <si>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</si>
  <si>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</si>
  <si>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</si>
  <si>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</si>
  <si>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</si>
  <si>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</si>
  <si>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</si>
  <si>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</si>
  <si>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</si>
  <si>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</si>
  <si>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</si>
  <si>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</si>
  <si>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</si>
  <si>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</si>
  <si>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</si>
  <si>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</si>
  <si>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</si>
  <si>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</si>
  <si>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</si>
  <si>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</si>
  <si>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</si>
  <si>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</si>
  <si>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</si>
  <si>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</si>
  <si>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</si>
  <si>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</si>
  <si>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</si>
  <si>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</si>
  <si>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</si>
  <si>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</si>
  <si>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</si>
  <si>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</si>
  <si>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</si>
  <si>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</si>
  <si>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</si>
  <si>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</si>
  <si>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</si>
  <si>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</si>
  <si>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</si>
  <si>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</si>
  <si>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</si>
  <si>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</si>
  <si>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</si>
  <si>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</si>
  <si>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</si>
  <si>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</si>
  <si>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</si>
  <si>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</si>
  <si>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</si>
  <si>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</si>
  <si>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</si>
  <si>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</si>
  <si>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</si>
  <si>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</si>
  <si>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</si>
  <si>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</si>
  <si>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</si>
  <si>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</si>
  <si>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</si>
  <si>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</si>
  <si>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</si>
  <si>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</si>
  <si>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</si>
  <si>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</si>
  <si>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</si>
  <si>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</si>
  <si>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</si>
  <si>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</si>
  <si>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</si>
  <si>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</si>
  <si>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</si>
  <si>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</si>
  <si>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</si>
  <si>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</si>
  <si>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</si>
  <si>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</si>
  <si>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</si>
  <si>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</si>
  <si>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</si>
  <si>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</si>
  <si>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</si>
  <si>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</si>
  <si>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</si>
  <si>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</si>
  <si>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</si>
  <si>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</si>
  <si>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</si>
  <si>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</si>
  <si>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</si>
  <si>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</si>
  <si>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</si>
  <si>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</si>
  <si>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</si>
  <si>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</si>
  <si>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</si>
  <si>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</si>
  <si>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</si>
  <si>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</si>
  <si>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</si>
  <si>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</si>
  <si>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</si>
  <si>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</si>
  <si>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</si>
  <si>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</si>
  <si>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</si>
  <si>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</si>
  <si>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</si>
  <si>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</si>
  <si>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</si>
  <si>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</si>
  <si>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</si>
  <si>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</si>
  <si>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</si>
  <si>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</si>
  <si>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</si>
  <si>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</si>
  <si>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</si>
  <si>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</si>
  <si>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</si>
  <si>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</si>
  <si>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</si>
  <si>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</si>
  <si>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</si>
  <si>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</si>
  <si>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</si>
  <si>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</si>
  <si>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</si>
  <si>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</si>
  <si>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</si>
  <si>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</si>
  <si>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</si>
  <si>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</si>
  <si>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</si>
  <si>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</si>
  <si>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</si>
  <si>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</si>
  <si>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</si>
  <si>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</si>
  <si>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</si>
  <si>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</si>
  <si>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</si>
  <si>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</si>
  <si>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</si>
  <si>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</si>
  <si>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</si>
  <si>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</si>
  <si>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</si>
  <si>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</si>
  <si>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</si>
  <si>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</si>
  <si>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</si>
  <si>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</si>
  <si>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</si>
  <si>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</si>
  <si>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</si>
  <si>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</si>
  <si>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</si>
  <si>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</si>
  <si>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</si>
  <si>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</si>
  <si>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</si>
  <si>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</si>
  <si>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</si>
  <si>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</si>
  <si>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</si>
  <si>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</si>
  <si>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</si>
  <si>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</si>
  <si>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</si>
  <si>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</si>
  <si>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</si>
  <si>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</si>
  <si>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</si>
  <si>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</si>
  <si>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</si>
  <si>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</si>
  <si>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</si>
  <si>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</si>
  <si>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</si>
  <si>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</si>
  <si>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</si>
  <si>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</si>
  <si>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</si>
  <si>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</si>
  <si>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</si>
  <si>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</si>
  <si>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</si>
  <si>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</si>
  <si>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</si>
  <si>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</si>
  <si>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</si>
  <si>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</si>
  <si>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</si>
  <si>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</si>
  <si>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</si>
  <si>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</si>
  <si>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</si>
  <si>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</si>
  <si>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</si>
  <si>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</si>
  <si>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</si>
  <si>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</si>
  <si>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</si>
  <si>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</si>
  <si>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</si>
  <si>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</si>
  <si>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</si>
  <si>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</si>
  <si>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</si>
  <si>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</si>
  <si>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</si>
  <si>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</si>
  <si>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</si>
  <si>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</si>
  <si>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</si>
  <si>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</si>
  <si>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</si>
  <si>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</si>
  <si>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</si>
  <si>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</si>
  <si>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</si>
  <si>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</si>
  <si>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</si>
  <si>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</si>
  <si>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</si>
  <si>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</si>
  <si>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</si>
  <si>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</si>
  <si>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</si>
  <si>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</si>
  <si>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</si>
  <si>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</si>
  <si>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</si>
  <si>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</si>
  <si>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</si>
  <si>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</si>
  <si>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</si>
  <si>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</si>
  <si>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</si>
  <si>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</si>
  <si>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</si>
  <si>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</si>
  <si>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</si>
  <si>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</si>
  <si>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</si>
  <si>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</si>
  <si>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</si>
  <si>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</si>
  <si>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</si>
  <si>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</si>
  <si>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</si>
  <si>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</si>
  <si>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</si>
  <si>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</si>
  <si>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</si>
  <si>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</si>
  <si>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</si>
  <si>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</si>
  <si>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</si>
  <si>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</si>
  <si>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</si>
  <si>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</si>
  <si>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</si>
  <si>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</si>
  <si>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</si>
  <si>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</si>
  <si>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</si>
  <si>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</si>
  <si>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</si>
  <si>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</si>
  <si>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</si>
  <si>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</si>
  <si>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</si>
  <si>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</si>
  <si>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</si>
  <si>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</si>
  <si>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</si>
  <si>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</si>
  <si>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</si>
  <si>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</si>
  <si>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</si>
  <si>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</si>
  <si>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</si>
  <si>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</si>
  <si>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</si>
  <si>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</si>
  <si>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</si>
  <si>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</si>
  <si>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</si>
  <si>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</si>
  <si>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</si>
  <si>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</si>
  <si>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</si>
  <si>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</si>
  <si>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</si>
  <si>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</si>
  <si>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</si>
  <si>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</si>
  <si>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</si>
  <si>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</si>
  <si>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</si>
  <si>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</si>
  <si>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</si>
  <si>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</si>
  <si>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</si>
  <si>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</si>
  <si>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</si>
  <si>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</si>
  <si>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</si>
  <si>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</si>
  <si>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</si>
  <si>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</si>
  <si>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</si>
  <si>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</si>
  <si>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</si>
  <si>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</si>
  <si>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</si>
  <si>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</si>
  <si>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</si>
  <si>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</si>
  <si>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</si>
  <si>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</si>
  <si>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</si>
  <si>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</si>
  <si>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</si>
  <si>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</si>
  <si>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</si>
  <si>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</si>
  <si>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</si>
  <si>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</si>
  <si>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</si>
  <si>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</si>
  <si>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</si>
  <si>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</si>
  <si>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</si>
  <si>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</si>
  <si>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</si>
  <si>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</si>
  <si>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</si>
  <si>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</si>
  <si>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</si>
  <si>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</si>
  <si>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</si>
  <si>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</si>
  <si>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</si>
  <si>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</si>
  <si>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</si>
  <si>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</si>
  <si>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</si>
  <si>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</si>
  <si>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</si>
  <si>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</si>
  <si>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</si>
  <si>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</si>
  <si>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</si>
  <si>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</si>
  <si>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</si>
  <si>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</si>
  <si>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</si>
  <si>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</si>
  <si>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</si>
  <si>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</si>
  <si>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</si>
  <si>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</si>
  <si>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</si>
  <si>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</si>
  <si>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</si>
  <si>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</si>
  <si>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</si>
  <si>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</si>
  <si>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</si>
  <si>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</si>
  <si>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</si>
  <si>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</si>
  <si>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</si>
  <si>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</si>
  <si>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</si>
  <si>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</si>
  <si>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</si>
  <si>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</si>
  <si>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</si>
  <si>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</si>
  <si>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</si>
  <si>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</si>
  <si>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</si>
  <si>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</si>
  <si>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</si>
  <si>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</si>
  <si>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</si>
  <si>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</si>
  <si>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</si>
  <si>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</si>
  <si>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</si>
  <si>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</si>
  <si>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</si>
  <si>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</si>
  <si>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</si>
  <si>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</si>
  <si>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</si>
  <si>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</si>
  <si>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</si>
  <si>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</si>
  <si>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</si>
  <si>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</si>
  <si>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</si>
  <si>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</si>
  <si>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</si>
  <si>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</si>
  <si>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</si>
  <si>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</si>
  <si>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</si>
  <si>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</si>
  <si>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</si>
  <si>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</si>
  <si>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</si>
  <si>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</si>
  <si>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</si>
  <si>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</si>
  <si>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</si>
  <si>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</si>
  <si>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</si>
  <si>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</si>
  <si>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</si>
  <si>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</si>
  <si>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</si>
  <si>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</si>
  <si>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</si>
  <si>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</si>
  <si>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</si>
  <si>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</si>
  <si>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</si>
  <si>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</si>
  <si>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</si>
  <si>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</si>
  <si>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</si>
  <si>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</si>
  <si>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</si>
  <si>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</si>
  <si>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</si>
  <si>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</si>
  <si>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</si>
  <si>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</si>
  <si>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</si>
  <si>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</si>
  <si>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</si>
  <si>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</si>
  <si>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</si>
  <si>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</si>
  <si>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</si>
  <si>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</si>
  <si>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</si>
  <si>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</si>
  <si>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</si>
  <si>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</si>
  <si>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</si>
  <si>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</si>
  <si>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</si>
  <si>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</si>
  <si>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</si>
  <si>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</si>
  <si>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</si>
  <si>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</si>
  <si>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</si>
  <si>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</si>
  <si>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</si>
  <si>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</si>
  <si>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</si>
  <si>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</si>
  <si>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</si>
  <si>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</si>
  <si>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</si>
  <si>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</si>
  <si>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</si>
  <si>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</si>
  <si>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</si>
  <si>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</si>
  <si>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</si>
  <si>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</si>
  <si>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</si>
  <si>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</si>
  <si>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</si>
  <si>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</si>
  <si>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</si>
  <si>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</si>
  <si>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</si>
  <si>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</si>
  <si>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</si>
  <si>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</si>
  <si>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</si>
  <si>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</si>
  <si>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</si>
  <si>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</si>
  <si>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</si>
  <si>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</si>
  <si>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</si>
  <si>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</si>
  <si>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</si>
  <si>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</si>
  <si>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</si>
  <si>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</si>
  <si>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</si>
  <si>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</si>
  <si>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</si>
  <si>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</si>
  <si>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</si>
  <si>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</si>
  <si>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</si>
  <si>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</si>
  <si>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</si>
  <si>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</si>
  <si>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</si>
  <si>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</si>
  <si>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</si>
  <si>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</si>
  <si>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</si>
  <si>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</si>
  <si>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</si>
  <si>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</si>
  <si>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</si>
  <si>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</si>
  <si>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</si>
  <si>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</si>
  <si>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</si>
  <si>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</si>
  <si>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</si>
  <si>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</si>
  <si>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</si>
  <si>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</si>
  <si>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</si>
  <si>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</si>
  <si>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</si>
  <si>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</si>
  <si>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</si>
  <si>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</si>
  <si>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</si>
  <si>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</si>
  <si>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</si>
  <si>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</si>
  <si>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</si>
  <si>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</si>
  <si>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</si>
  <si>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</si>
  <si>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</si>
  <si>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</si>
  <si>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</si>
  <si>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</si>
  <si>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</si>
  <si>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</si>
  <si>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</si>
  <si>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</si>
  <si>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</si>
  <si>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</si>
  <si>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</si>
  <si>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</si>
  <si>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</si>
  <si>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</si>
  <si>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</si>
  <si>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</si>
  <si>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</si>
  <si>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</si>
  <si>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</si>
  <si>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</si>
  <si>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</si>
  <si>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</si>
  <si>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</si>
  <si>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</si>
  <si>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</si>
  <si>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</si>
  <si>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</si>
  <si>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</si>
  <si>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</si>
  <si>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</si>
  <si>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</si>
  <si>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</si>
  <si>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</si>
  <si>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</si>
  <si>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</si>
  <si>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</si>
  <si>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</si>
  <si>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</si>
  <si>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</si>
  <si>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</si>
  <si>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</si>
  <si>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</si>
  <si>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</si>
  <si>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</si>
  <si>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</si>
  <si>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</si>
  <si>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</si>
  <si>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</si>
  <si>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</si>
  <si>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</si>
  <si>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</si>
  <si>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</si>
  <si>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</si>
  <si>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</si>
  <si>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</si>
  <si>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</si>
  <si>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</si>
  <si>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</si>
  <si>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</si>
  <si>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</si>
  <si>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</si>
  <si>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</si>
  <si>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</si>
  <si>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</si>
  <si>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</si>
  <si>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</si>
  <si>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</si>
  <si>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</si>
  <si>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</si>
  <si>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</si>
  <si>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</si>
  <si>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</si>
  <si>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</si>
  <si>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</si>
  <si>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</si>
  <si>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</si>
  <si>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</si>
  <si>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</si>
  <si>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</si>
  <si>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</si>
  <si>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</si>
  <si>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</si>
  <si>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</si>
  <si>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</si>
  <si>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</si>
  <si>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</si>
  <si>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</si>
  <si>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</si>
  <si>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</si>
  <si>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</si>
  <si>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</si>
  <si>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</si>
  <si>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</si>
  <si>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</si>
  <si>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</si>
  <si>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</si>
  <si>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</si>
  <si>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</si>
  <si>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</si>
  <si>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</si>
  <si>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</si>
  <si>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</si>
  <si>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</si>
  <si>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</si>
  <si>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</si>
  <si>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</si>
  <si>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</si>
  <si>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</si>
  <si>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</si>
  <si>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</si>
  <si>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</si>
  <si>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</si>
  <si>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</si>
  <si>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</si>
  <si>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</si>
  <si>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</si>
  <si>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</si>
  <si>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</si>
  <si>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</si>
  <si>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</si>
  <si>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</si>
  <si>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</si>
  <si>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</si>
  <si>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</si>
  <si>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</si>
  <si>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</si>
  <si>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</si>
  <si>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</si>
  <si>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</si>
  <si>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</si>
  <si>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</si>
  <si>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</si>
  <si>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</si>
  <si>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</si>
  <si>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</si>
  <si>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</si>
  <si>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</si>
  <si>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</si>
  <si>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</si>
  <si>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</si>
  <si>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</si>
  <si>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</si>
  <si>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</si>
  <si>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</si>
  <si>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</si>
  <si>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</si>
  <si>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</si>
  <si>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</si>
  <si>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</si>
  <si>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</si>
  <si>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</si>
  <si>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</si>
  <si>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</si>
  <si>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</si>
  <si>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</si>
  <si>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</si>
  <si>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</si>
  <si>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</si>
  <si>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</si>
  <si>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</si>
  <si>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</si>
  <si>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</si>
  <si>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</si>
  <si>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</si>
  <si>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</si>
  <si>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</si>
  <si>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</si>
  <si>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</si>
  <si>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</si>
  <si>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</si>
  <si>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</si>
  <si>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</si>
  <si>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</si>
  <si>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</si>
  <si>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</si>
  <si>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</si>
  <si>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</si>
  <si>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</si>
  <si>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</si>
  <si>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</si>
  <si>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</si>
  <si>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</si>
  <si>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</si>
  <si>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</si>
  <si>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</si>
  <si>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</si>
  <si>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</si>
  <si>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</si>
  <si>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</si>
  <si>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</si>
  <si>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</si>
  <si>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</si>
  <si>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</si>
  <si>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</si>
  <si>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</si>
  <si>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</si>
  <si>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</si>
  <si>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</si>
  <si>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</si>
  <si>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</si>
  <si>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</si>
  <si>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</si>
  <si>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</si>
  <si>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</si>
  <si>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</si>
  <si>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</si>
  <si>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</si>
  <si>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</si>
  <si>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</si>
  <si>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</si>
  <si>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</si>
  <si>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</si>
  <si>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</si>
  <si>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</si>
  <si>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</si>
  <si>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</si>
  <si>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</si>
  <si>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</si>
  <si>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</si>
  <si>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</si>
  <si>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</si>
  <si>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</si>
  <si>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</si>
  <si>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</si>
  <si>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</si>
  <si>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</si>
  <si>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</si>
  <si>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</si>
  <si>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</si>
  <si>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</si>
  <si>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</si>
  <si>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</si>
  <si>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</si>
  <si>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</si>
  <si>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</si>
  <si>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</si>
  <si>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</si>
  <si>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</si>
  <si>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</si>
  <si>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</si>
  <si>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</si>
  <si>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</si>
  <si>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</si>
  <si>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</si>
  <si>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</si>
  <si>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</si>
  <si>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</si>
  <si>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</si>
  <si>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</si>
  <si>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</si>
  <si>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</si>
  <si>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</si>
  <si>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</si>
  <si>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</si>
  <si>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</si>
  <si>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</si>
  <si>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</si>
  <si>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</si>
  <si>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</si>
  <si>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</si>
  <si>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</si>
  <si>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</si>
  <si>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</si>
  <si>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</si>
  <si>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</si>
  <si>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</si>
  <si>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</si>
  <si>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</si>
  <si>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</si>
  <si>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</si>
  <si>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</si>
  <si>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</si>
  <si>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</si>
  <si>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</si>
  <si>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</si>
  <si>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</si>
  <si>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</si>
  <si>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</si>
  <si>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</si>
  <si>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</si>
  <si>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</si>
  <si>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</si>
  <si>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</si>
  <si>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</si>
  <si>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</si>
  <si>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</si>
  <si>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</si>
  <si>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</si>
  <si>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</si>
  <si>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</si>
  <si>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</si>
  <si>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</si>
  <si>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</si>
  <si>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</si>
  <si>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</si>
  <si>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</si>
  <si>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</si>
  <si>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</si>
  <si>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</si>
  <si>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</si>
  <si>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</si>
  <si>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</si>
  <si>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</si>
  <si>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</si>
  <si>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</si>
  <si>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</si>
  <si>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</si>
  <si>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</si>
  <si>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</si>
  <si>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</si>
  <si>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</si>
  <si>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</si>
  <si>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</si>
  <si>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</si>
  <si>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</si>
  <si>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</si>
  <si>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</si>
  <si>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</si>
  <si>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</si>
  <si>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</si>
  <si>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</si>
  <si>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</si>
  <si>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</si>
  <si>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</si>
  <si>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</si>
  <si>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</si>
  <si>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</si>
  <si>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</si>
  <si>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</si>
  <si>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</si>
  <si>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</si>
  <si>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</si>
  <si>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</si>
  <si>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</si>
  <si>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</si>
  <si>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</si>
  <si>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</si>
  <si>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</si>
  <si>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</si>
  <si>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</si>
  <si>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</si>
  <si>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</si>
  <si>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</si>
  <si>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</si>
  <si>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</si>
  <si>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</si>
  <si>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</si>
  <si>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</si>
  <si>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</si>
  <si>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</si>
  <si>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</si>
  <si>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</si>
  <si>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</si>
  <si>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</si>
  <si>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</si>
  <si>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</si>
  <si>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</si>
  <si>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</si>
  <si>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</si>
  <si>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</si>
  <si>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</si>
  <si>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</si>
  <si>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</si>
  <si>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</si>
  <si>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</si>
  <si>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</si>
  <si>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</si>
  <si>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</si>
  <si>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</si>
  <si>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</si>
  <si>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</si>
  <si>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</si>
  <si>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</si>
  <si>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</si>
  <si>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</si>
  <si>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</si>
  <si>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</si>
  <si>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</si>
  <si>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</si>
  <si>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</si>
  <si>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</si>
  <si>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</si>
  <si>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</si>
  <si>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</si>
  <si>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</si>
  <si>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</si>
  <si>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</si>
  <si>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</si>
  <si>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</si>
  <si>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</si>
  <si>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</si>
  <si>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</si>
  <si>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</si>
  <si>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</si>
  <si>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</si>
  <si>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</si>
  <si>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</si>
  <si>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</si>
  <si>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</si>
  <si>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</si>
  <si>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</si>
  <si>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</si>
  <si>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</si>
  <si>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</si>
  <si>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</si>
  <si>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</si>
  <si>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</si>
  <si>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</si>
  <si>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</si>
  <si>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</si>
  <si>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</si>
  <si>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</si>
  <si>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</si>
  <si>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</si>
  <si>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</si>
  <si>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</si>
  <si>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</si>
  <si>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</si>
  <si>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</si>
  <si>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</si>
  <si>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</si>
  <si>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</si>
  <si>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</si>
  <si>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</si>
  <si>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</si>
  <si>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</si>
  <si>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</si>
  <si>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</si>
  <si>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</si>
  <si>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</si>
  <si>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</si>
  <si>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</si>
  <si>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</si>
  <si>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</si>
  <si>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</si>
  <si>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</si>
  <si>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</si>
  <si>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</si>
  <si>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</si>
  <si>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</si>
  <si>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</si>
  <si>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</si>
  <si>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</si>
  <si>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</si>
  <si>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</si>
  <si>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</si>
  <si>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</si>
  <si>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</si>
  <si>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</si>
  <si>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</si>
  <si>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</si>
  <si>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</si>
  <si>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</si>
  <si>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</si>
  <si>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</si>
  <si>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</si>
  <si>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</si>
  <si>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</si>
  <si>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</si>
  <si>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</si>
  <si>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</si>
  <si>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</si>
  <si>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</si>
  <si>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</si>
  <si>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</si>
  <si>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</si>
  <si>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</si>
  <si>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</si>
  <si>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</si>
  <si>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</si>
  <si>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</si>
  <si>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</si>
  <si>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</si>
  <si>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</si>
  <si>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</si>
  <si>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</si>
  <si>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</si>
  <si>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</si>
  <si>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</si>
  <si>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</si>
  <si>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</si>
  <si>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</si>
  <si>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</si>
  <si>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</si>
  <si>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</si>
  <si>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</si>
  <si>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</si>
  <si>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</si>
  <si>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</si>
  <si>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</si>
  <si>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</si>
  <si>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</si>
  <si>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</si>
  <si>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</si>
  <si>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</si>
  <si>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</si>
  <si>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</si>
  <si>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</si>
  <si>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</si>
  <si>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</si>
  <si>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</si>
  <si>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</si>
  <si>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</si>
  <si>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</si>
  <si>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</si>
  <si>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</si>
  <si>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</si>
  <si>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</si>
  <si>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</si>
  <si>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</si>
  <si>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</si>
  <si>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</si>
  <si>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</si>
  <si>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</si>
  <si>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</si>
  <si>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</si>
  <si>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</si>
  <si>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</si>
  <si>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</si>
  <si>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</si>
  <si>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</si>
  <si>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</si>
  <si>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</si>
  <si>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</si>
  <si>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</si>
  <si>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</si>
  <si>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</si>
  <si>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</si>
  <si>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</si>
  <si>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</si>
  <si>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</si>
  <si>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</si>
  <si>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</si>
  <si>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</si>
  <si>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</si>
  <si>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</si>
  <si>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</si>
  <si>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</si>
  <si>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</si>
  <si>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</si>
  <si>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</si>
  <si>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</si>
  <si>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</si>
  <si>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</si>
  <si>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</si>
  <si>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</si>
  <si>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</si>
  <si>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</si>
  <si>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</si>
  <si>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</si>
  <si>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</si>
  <si>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</si>
  <si>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</si>
  <si>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</si>
  <si>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</si>
  <si>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</si>
  <si>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</si>
  <si>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</si>
  <si>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</si>
  <si>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</si>
  <si>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</si>
  <si>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</si>
  <si>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</si>
  <si>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</si>
  <si>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</si>
  <si>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</si>
  <si>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</si>
  <si>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</si>
  <si>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</si>
  <si>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</si>
  <si>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</si>
  <si>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</si>
  <si>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</si>
  <si>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</si>
  <si>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</si>
  <si>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</si>
  <si>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</si>
  <si>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</si>
  <si>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</si>
  <si>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</si>
  <si>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</si>
  <si>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</si>
  <si>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</si>
  <si>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</si>
  <si>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</si>
  <si>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</si>
  <si>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</si>
  <si>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</si>
  <si>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</si>
  <si>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</si>
  <si>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</si>
  <si>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</si>
  <si>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</si>
  <si>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</si>
  <si>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</si>
  <si>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</si>
  <si>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</si>
  <si>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</si>
  <si>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</si>
  <si>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</si>
  <si>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</si>
  <si>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</si>
  <si>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</si>
  <si>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</si>
  <si>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</si>
  <si>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</si>
  <si>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</si>
  <si>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</si>
  <si>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</si>
  <si>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</si>
  <si>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</si>
  <si>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</si>
  <si>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</si>
  <si>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</si>
  <si>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</si>
  <si>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</si>
  <si>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</si>
  <si>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</si>
  <si>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</si>
  <si>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</si>
  <si>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</si>
  <si>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</si>
  <si>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</si>
  <si>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</si>
  <si>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</si>
  <si>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</si>
  <si>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</si>
  <si>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</si>
  <si>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</si>
  <si>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</si>
  <si>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</si>
  <si>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</si>
  <si>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</si>
  <si>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</si>
  <si>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</si>
  <si>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</si>
  <si>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</si>
  <si>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</si>
  <si>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</si>
  <si>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</si>
  <si>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</si>
  <si>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</si>
  <si>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</si>
  <si>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</si>
  <si>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</si>
  <si>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</si>
  <si>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</si>
  <si>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</si>
  <si>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</si>
  <si>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</si>
  <si>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</si>
  <si>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</si>
  <si>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</si>
  <si>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</si>
  <si>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</si>
  <si>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</si>
  <si>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</si>
  <si>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</si>
  <si>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</si>
  <si>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</si>
  <si>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</si>
  <si>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</si>
  <si>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</si>
  <si>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</si>
  <si>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</si>
  <si>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</si>
  <si>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</si>
  <si>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</si>
  <si>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</si>
  <si>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</si>
  <si>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</si>
  <si>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</si>
  <si>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</si>
  <si>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</si>
  <si>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</si>
  <si>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</si>
  <si>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</si>
  <si>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</si>
  <si>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</si>
  <si>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</si>
  <si>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</si>
  <si>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</si>
  <si>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</si>
  <si>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</si>
  <si>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</si>
  <si>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</si>
  <si>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</si>
  <si>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</si>
  <si>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</si>
  <si>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</si>
  <si>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</si>
  <si>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</si>
  <si>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</si>
  <si>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</si>
  <si>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</si>
  <si>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</si>
  <si>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</si>
  <si>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</si>
  <si>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</si>
  <si>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</si>
  <si>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</si>
  <si>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</si>
  <si>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</si>
  <si>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</si>
  <si>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</si>
  <si>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</si>
  <si>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</si>
  <si>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</si>
  <si>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</si>
  <si>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</si>
  <si>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</si>
  <si>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</si>
  <si>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</si>
  <si>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</si>
  <si>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</si>
  <si>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</si>
  <si>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</si>
  <si>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</si>
  <si>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</si>
  <si>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</si>
  <si>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</si>
  <si>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</si>
  <si>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</si>
  <si>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</si>
  <si>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</si>
  <si>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</si>
  <si>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</si>
  <si>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</si>
  <si>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</si>
  <si>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</si>
  <si>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</si>
  <si>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</si>
  <si>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</si>
  <si>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</si>
  <si>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</si>
  <si>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</si>
  <si>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</si>
  <si>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</si>
  <si>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</si>
  <si>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</si>
  <si>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</si>
  <si>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</si>
  <si>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</si>
  <si>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</si>
  <si>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</si>
  <si>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</si>
  <si>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</si>
  <si>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</si>
  <si>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</si>
  <si>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</si>
  <si>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</si>
  <si>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</si>
  <si>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</si>
  <si>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</si>
  <si>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</si>
  <si>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</si>
  <si>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</si>
  <si>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</si>
  <si>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</si>
  <si>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</si>
  <si>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</si>
  <si>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</si>
  <si>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</si>
  <si>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</si>
  <si>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</si>
  <si>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</si>
  <si>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</si>
  <si>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</si>
  <si>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</si>
  <si>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</si>
  <si>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</si>
  <si>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</si>
  <si>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</si>
  <si>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</si>
  <si>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</si>
  <si>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</si>
  <si>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</si>
  <si>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</si>
  <si>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</si>
  <si>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</si>
  <si>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</si>
  <si>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</si>
  <si>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</si>
  <si>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</si>
  <si>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</si>
  <si>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</si>
  <si>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</si>
  <si>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</si>
  <si>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</si>
  <si>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</si>
  <si>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</si>
  <si>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</si>
  <si>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</si>
  <si>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</si>
  <si>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</si>
  <si>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</si>
  <si>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</si>
  <si>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</si>
  <si>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</si>
  <si>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</si>
  <si>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</si>
  <si>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</si>
  <si>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</si>
  <si>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</si>
  <si>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</si>
  <si>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</si>
  <si>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</si>
  <si>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</si>
  <si>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</si>
  <si>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</si>
  <si>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</si>
  <si>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</si>
  <si>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</si>
  <si>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</si>
  <si>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</si>
  <si>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</si>
  <si>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</si>
  <si>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</si>
  <si>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</si>
  <si>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</si>
  <si>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</si>
  <si>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</si>
  <si>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</si>
  <si>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</si>
  <si>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</si>
  <si>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</si>
  <si>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</si>
  <si>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</si>
  <si>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</si>
  <si>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</si>
  <si>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</si>
  <si>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</si>
  <si>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</si>
  <si>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</si>
  <si>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</si>
  <si>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</si>
  <si>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</si>
  <si>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</si>
  <si>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</si>
  <si>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</si>
  <si>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</si>
  <si>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</si>
  <si>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</si>
  <si>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</si>
  <si>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</si>
  <si>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</si>
  <si>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</si>
  <si>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</si>
  <si>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</si>
  <si>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</si>
  <si>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</si>
  <si>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</si>
  <si>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</si>
  <si>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</si>
  <si>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</si>
  <si>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</si>
  <si>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</si>
  <si>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</si>
  <si>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</si>
  <si>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</si>
  <si>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</si>
  <si>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</si>
  <si>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</si>
  <si>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</si>
  <si>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</si>
  <si>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</si>
  <si>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</si>
  <si>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</si>
  <si>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</si>
  <si>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</si>
  <si>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</si>
  <si>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</si>
  <si>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</si>
  <si>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</si>
  <si>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</si>
  <si>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</si>
  <si>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</si>
  <si>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</si>
  <si>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</si>
  <si>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</si>
  <si>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</si>
  <si>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</si>
  <si>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</si>
  <si>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</si>
  <si>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</si>
  <si>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</si>
  <si>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</si>
  <si>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</si>
  <si>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</si>
  <si>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</si>
  <si>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</si>
  <si>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</si>
  <si>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</si>
  <si>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</si>
  <si>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</si>
  <si>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</si>
  <si>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</si>
  <si>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</si>
  <si>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</si>
  <si>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</si>
  <si>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</si>
  <si>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</si>
  <si>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</si>
  <si>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</si>
  <si>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</si>
  <si>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</si>
  <si>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</si>
  <si>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</si>
  <si>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</si>
  <si>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</si>
  <si>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</si>
  <si>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</si>
  <si>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</si>
  <si>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</si>
  <si>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</si>
  <si>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</si>
  <si>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</si>
  <si>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</si>
  <si>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</si>
  <si>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</si>
  <si>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</si>
  <si>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</si>
  <si>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</si>
  <si>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</si>
  <si>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</si>
  <si>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</si>
  <si>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</si>
  <si>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</si>
  <si>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</si>
  <si>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</si>
  <si>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</si>
  <si>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</si>
  <si>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</si>
  <si>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</si>
  <si>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</si>
  <si>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</si>
  <si>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</si>
  <si>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</si>
  <si>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</si>
  <si>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</si>
  <si>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</si>
  <si>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</si>
  <si>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</si>
  <si>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</si>
  <si>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</si>
  <si>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</si>
  <si>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</si>
  <si>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</si>
  <si>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</si>
  <si>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</si>
  <si>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</si>
  <si>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</si>
  <si>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</si>
  <si>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</si>
  <si>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</si>
  <si>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</si>
  <si>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</si>
  <si>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</si>
  <si>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</si>
  <si>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</si>
  <si>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</si>
  <si>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</si>
  <si>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</si>
  <si>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</si>
  <si>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</si>
  <si>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</si>
  <si>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</si>
  <si>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</si>
  <si>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</si>
  <si>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</si>
  <si>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</si>
  <si>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</si>
  <si>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</si>
  <si>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</si>
  <si>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</si>
  <si>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</si>
  <si>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</si>
  <si>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</si>
  <si>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</si>
  <si>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</si>
  <si>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</si>
  <si>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</si>
  <si>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</si>
  <si>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</si>
  <si>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</si>
  <si>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</si>
  <si>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</si>
  <si>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</si>
  <si>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</si>
  <si>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</si>
  <si>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</si>
  <si>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</si>
  <si>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</si>
  <si>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</si>
  <si>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</si>
  <si>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</si>
  <si>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</si>
  <si>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</si>
  <si>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</si>
  <si>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</si>
  <si>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</si>
  <si>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</si>
  <si>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</si>
  <si>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</si>
  <si>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</si>
  <si>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</si>
  <si>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</si>
  <si>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</si>
  <si>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</si>
  <si>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</si>
  <si>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</si>
  <si>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</si>
  <si>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</si>
  <si>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</si>
  <si>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</si>
  <si>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</si>
  <si>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</si>
  <si>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</si>
  <si>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</si>
  <si>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</si>
  <si>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</si>
  <si>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</si>
  <si>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</si>
  <si>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</si>
  <si>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</si>
  <si>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</si>
  <si>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</si>
  <si>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</si>
  <si>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</si>
  <si>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</si>
  <si>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</si>
  <si>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</si>
  <si>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</si>
  <si>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</si>
  <si>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</si>
  <si>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</si>
  <si>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</si>
  <si>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</si>
  <si>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</si>
  <si>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</si>
  <si>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</si>
  <si>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</si>
  <si>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</si>
  <si>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</si>
  <si>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</si>
  <si>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</si>
  <si>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</si>
  <si>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</si>
  <si>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</si>
  <si>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</si>
  <si>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</si>
  <si>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</si>
  <si>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</si>
  <si>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</si>
  <si>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</si>
  <si>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</si>
  <si>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</si>
  <si>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</si>
  <si>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</si>
  <si>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</si>
  <si>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</si>
  <si>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</si>
  <si>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</si>
  <si>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</si>
  <si>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</si>
  <si>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</si>
  <si>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</si>
  <si>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</si>
  <si>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</si>
  <si>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</si>
  <si>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</si>
  <si>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</si>
  <si>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</si>
  <si>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</si>
  <si>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</si>
  <si>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</si>
  <si>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</si>
  <si>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</si>
  <si>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</si>
  <si>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</si>
  <si>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</si>
  <si>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</si>
  <si>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</si>
  <si>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</si>
  <si>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</si>
  <si>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</si>
  <si>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</si>
  <si>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</si>
  <si>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</si>
  <si>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</si>
  <si>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</si>
  <si>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</si>
  <si>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</si>
  <si>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</si>
  <si>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</si>
  <si>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</si>
  <si>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</si>
  <si>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</si>
  <si>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</si>
  <si>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</si>
  <si>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</si>
  <si>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</si>
  <si>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</si>
  <si>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</si>
  <si>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</si>
  <si>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</si>
  <si>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</si>
  <si>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</si>
  <si>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</si>
  <si>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</si>
  <si>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</si>
  <si>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</si>
  <si>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</si>
  <si>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</si>
  <si>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</si>
  <si>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</si>
  <si>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</si>
  <si>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</si>
  <si>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</si>
  <si>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</si>
  <si>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</si>
  <si>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</si>
  <si>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</si>
  <si>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</si>
  <si>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</si>
  <si>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</si>
  <si>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</si>
  <si>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</si>
  <si>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</si>
  <si>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</si>
  <si>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</si>
  <si>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</si>
  <si>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</si>
  <si>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</si>
  <si>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</si>
  <si>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</si>
  <si>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</si>
  <si>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</si>
  <si>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</si>
  <si>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</si>
  <si>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</si>
  <si>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</si>
  <si>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</si>
  <si>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</si>
  <si>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</si>
  <si>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</si>
  <si>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</si>
  <si>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</si>
  <si>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</si>
  <si>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</si>
  <si>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</si>
  <si>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</si>
  <si>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</si>
  <si>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</si>
  <si>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</si>
  <si>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</si>
  <si>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</si>
  <si>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</si>
  <si>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</si>
  <si>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</si>
  <si>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</si>
  <si>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</si>
  <si>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</si>
  <si>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</si>
  <si>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</si>
  <si>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</si>
  <si>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</si>
  <si>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</si>
  <si>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</si>
  <si>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</si>
  <si>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</si>
  <si>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</si>
  <si>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</si>
  <si>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</si>
  <si>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</si>
  <si>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</si>
  <si>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</si>
  <si>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</si>
  <si>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</si>
  <si>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</si>
  <si>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</si>
  <si>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</si>
  <si>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</si>
  <si>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</si>
  <si>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</si>
  <si>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</si>
  <si>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</si>
  <si>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</si>
  <si>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</si>
  <si>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</si>
  <si>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</si>
  <si>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</si>
  <si>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</si>
  <si>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</si>
  <si>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</si>
  <si>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</si>
  <si>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</si>
  <si>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</si>
  <si>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</si>
  <si>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</si>
  <si>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</si>
  <si>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</si>
  <si>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</si>
  <si>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</si>
  <si>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</si>
  <si>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</si>
  <si>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</si>
  <si>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</si>
  <si>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</si>
  <si>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</si>
  <si>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</si>
  <si>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</si>
  <si>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</si>
  <si>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</si>
  <si>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</si>
  <si>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</si>
  <si>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</si>
  <si>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</si>
  <si>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</si>
  <si>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</si>
  <si>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</si>
  <si>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</si>
  <si>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</si>
  <si>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</si>
  <si>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</si>
  <si>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</si>
  <si>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</si>
  <si>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</si>
  <si>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</si>
  <si>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</si>
  <si>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</si>
  <si>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</si>
  <si>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</si>
  <si>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</si>
  <si>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</si>
  <si>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</si>
  <si>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</si>
  <si>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</si>
  <si>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</si>
  <si>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</si>
  <si>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</si>
  <si>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</si>
  <si>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</si>
  <si>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</si>
  <si>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</si>
  <si>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</si>
  <si>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</si>
  <si>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</si>
  <si>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</si>
  <si>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</si>
  <si>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</si>
  <si>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</si>
  <si>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</si>
  <si>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</si>
  <si>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</si>
  <si>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</si>
  <si>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</si>
  <si>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</si>
  <si>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</si>
  <si>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</si>
  <si>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</si>
  <si>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</si>
  <si>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</si>
  <si>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</si>
  <si>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</si>
  <si>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</si>
  <si>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</si>
  <si>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</si>
  <si>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</si>
  <si>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</si>
  <si>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</si>
  <si>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</si>
  <si>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</si>
  <si>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</si>
  <si>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</si>
  <si>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</si>
  <si>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</si>
  <si>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</si>
  <si>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</si>
  <si>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</si>
  <si>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</si>
  <si>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</si>
  <si>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</si>
  <si>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</si>
  <si>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</si>
  <si>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</si>
  <si>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</si>
  <si>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</si>
  <si>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</si>
  <si>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</si>
  <si>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</si>
  <si>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</si>
  <si>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</si>
  <si>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</si>
  <si>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</si>
  <si>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</si>
  <si>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</si>
  <si>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</si>
  <si>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</si>
  <si>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</si>
  <si>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</si>
  <si>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</si>
  <si>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</si>
  <si>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</si>
  <si>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</si>
  <si>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</si>
  <si>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</si>
  <si>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</si>
  <si>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</si>
  <si>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</si>
  <si>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</si>
  <si>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</si>
  <si>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</si>
  <si>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</si>
  <si>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</si>
  <si>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</si>
  <si>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</si>
  <si>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</si>
  <si>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</si>
  <si>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</si>
  <si>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</si>
  <si>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</si>
  <si>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</si>
  <si>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</si>
  <si>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</si>
  <si>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</si>
  <si>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</si>
  <si>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</si>
  <si>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</si>
  <si>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</si>
  <si>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</si>
  <si>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</si>
  <si>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</si>
  <si>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</si>
  <si>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</si>
  <si>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</si>
  <si>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</si>
  <si>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</si>
  <si>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</si>
  <si>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</si>
  <si>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</si>
  <si>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</si>
  <si>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</si>
  <si>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</si>
  <si>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</si>
  <si>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</si>
  <si>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</si>
  <si>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</si>
  <si>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</si>
  <si>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</si>
  <si>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</si>
  <si>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</si>
  <si>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</si>
  <si>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</si>
  <si>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</si>
  <si>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</si>
  <si>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</si>
  <si>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</si>
  <si>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</si>
  <si>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</si>
  <si>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</si>
  <si>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</si>
  <si>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</si>
  <si>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</si>
  <si>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</si>
  <si>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</si>
  <si>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</si>
  <si>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</si>
  <si>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</si>
  <si>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</si>
  <si>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</si>
  <si>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</si>
  <si>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</si>
  <si>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</si>
  <si>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</si>
  <si>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</si>
  <si>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</si>
  <si>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</si>
  <si>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</si>
  <si>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</si>
  <si>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</si>
  <si>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</si>
  <si>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</si>
  <si>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</si>
  <si>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</si>
  <si>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</si>
  <si>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</si>
  <si>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</si>
  <si>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</si>
  <si>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</si>
  <si>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</si>
  <si>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</si>
  <si>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</si>
  <si>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</si>
  <si>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</si>
  <si>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</si>
  <si>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</si>
  <si>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</si>
  <si>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</si>
  <si>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</si>
  <si>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</si>
  <si>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</si>
  <si>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</si>
  <si>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</si>
  <si>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</si>
  <si>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</si>
  <si>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</si>
  <si>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</si>
  <si>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</si>
  <si>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</si>
  <si>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</si>
  <si>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</si>
  <si>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</si>
  <si>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</si>
  <si>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</si>
  <si>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</si>
  <si>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</si>
  <si>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</si>
  <si>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</si>
  <si>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</si>
  <si>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</si>
  <si>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</si>
  <si>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</si>
  <si>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</si>
  <si>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</si>
  <si>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</si>
  <si>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</si>
  <si>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</si>
  <si>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</si>
  <si>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</si>
  <si>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</si>
  <si>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</si>
  <si>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</si>
  <si>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</si>
  <si>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</si>
  <si>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</si>
  <si>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</si>
  <si>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</si>
  <si>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</si>
  <si>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</si>
  <si>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</si>
  <si>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</si>
  <si>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</si>
  <si>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</si>
  <si>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</si>
  <si>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</si>
  <si>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</si>
  <si>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</si>
  <si>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</si>
  <si>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</si>
  <si>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</si>
  <si>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</si>
  <si>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</si>
  <si>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</si>
  <si>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</si>
  <si>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</si>
  <si>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</si>
  <si>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</si>
  <si>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</si>
  <si>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</si>
  <si>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</si>
  <si>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</si>
  <si>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</si>
  <si>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</si>
  <si>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</si>
  <si>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</si>
  <si>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</si>
  <si>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</si>
  <si>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</si>
  <si>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</si>
  <si>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</si>
  <si>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</si>
  <si>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</si>
  <si>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</si>
  <si>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</si>
  <si>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</si>
  <si>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</si>
  <si>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</si>
  <si>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</si>
  <si>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</si>
  <si>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</si>
  <si>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</si>
  <si>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</si>
  <si>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</si>
  <si>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</si>
  <si>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</si>
  <si>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</si>
  <si>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</si>
  <si>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</si>
  <si>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</si>
  <si>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</si>
  <si>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</si>
  <si>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</si>
  <si>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</si>
  <si>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</si>
  <si>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</si>
  <si>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</si>
  <si>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</si>
  <si>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</si>
  <si>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</si>
  <si>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</si>
  <si>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</si>
  <si>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</si>
  <si>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</si>
  <si>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</si>
  <si>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</si>
  <si>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</si>
  <si>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</si>
  <si>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</si>
  <si>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</si>
  <si>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</si>
  <si>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</si>
  <si>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</si>
  <si>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</si>
  <si>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</si>
  <si>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</si>
  <si>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</si>
  <si>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</si>
  <si>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</si>
  <si>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</si>
  <si>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</si>
  <si>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</si>
  <si>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</si>
  <si>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</si>
  <si>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</si>
  <si>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</si>
  <si>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</si>
  <si>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</si>
  <si>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</si>
  <si>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</si>
  <si>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</si>
  <si>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</si>
  <si>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</si>
  <si>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</si>
  <si>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</si>
  <si>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</si>
  <si>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</si>
  <si>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</si>
  <si>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</si>
  <si>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</si>
  <si>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</si>
  <si>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</si>
  <si>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</si>
  <si>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</si>
  <si>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</si>
  <si>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</si>
  <si>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</si>
  <si>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</si>
  <si>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</si>
  <si>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</si>
  <si>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</si>
  <si>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</si>
  <si>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</si>
  <si>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</si>
  <si>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</si>
  <si>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</si>
  <si>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</si>
  <si>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</si>
  <si>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</si>
  <si>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</si>
  <si>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</si>
  <si>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</si>
  <si>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</si>
  <si>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</si>
  <si>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</si>
  <si>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</si>
  <si>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</si>
  <si>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</si>
  <si>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</si>
  <si>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</si>
  <si>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</si>
  <si>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</si>
  <si>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</si>
  <si>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</si>
  <si>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</si>
  <si>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</si>
  <si>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</si>
  <si>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</si>
  <si>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</si>
  <si>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</si>
  <si>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</si>
  <si>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</si>
  <si>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</si>
  <si>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</si>
  <si>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</si>
  <si>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</si>
  <si>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</si>
  <si>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</si>
  <si>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</si>
  <si>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</si>
  <si>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</si>
  <si>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</si>
  <si>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</si>
  <si>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</si>
  <si>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</si>
  <si>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</si>
  <si>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</si>
  <si>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</si>
  <si>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</si>
  <si>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</si>
  <si>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</si>
  <si>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</si>
  <si>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</si>
  <si>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</si>
  <si>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</si>
  <si>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</si>
  <si>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</si>
  <si>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</si>
  <si>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</si>
  <si>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</si>
  <si>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</si>
  <si>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</si>
  <si>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</si>
  <si>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</si>
  <si>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</si>
  <si>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</si>
  <si>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</si>
  <si>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</si>
  <si>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</si>
  <si>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</si>
  <si>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</si>
  <si>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</si>
  <si>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</si>
  <si>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</si>
  <si>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</si>
  <si>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</si>
  <si>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</si>
  <si>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</si>
  <si>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</si>
  <si>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</si>
  <si>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</si>
  <si>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</si>
  <si>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</si>
  <si>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</si>
  <si>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</si>
  <si>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</si>
  <si>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</si>
  <si>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</si>
  <si>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</si>
  <si>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</si>
  <si>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</si>
  <si>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</si>
  <si>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</si>
  <si>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</si>
  <si>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</si>
  <si>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</si>
  <si>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</si>
  <si>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</si>
  <si>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</si>
  <si>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</si>
  <si>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</si>
  <si>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</si>
  <si>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</si>
  <si>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</si>
  <si>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</si>
  <si>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</si>
  <si>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</si>
  <si>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</si>
  <si>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</si>
  <si>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</si>
  <si>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</si>
  <si>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</si>
  <si>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</si>
  <si>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</si>
  <si>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</si>
  <si>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</si>
  <si>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</si>
  <si>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</si>
  <si>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</si>
  <si>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</si>
  <si>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</si>
  <si>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</si>
  <si>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</si>
  <si>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</si>
  <si>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</si>
  <si>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</si>
  <si>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</si>
  <si>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</si>
  <si>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</si>
  <si>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</si>
  <si>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</si>
  <si>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</si>
  <si>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</si>
  <si>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</si>
  <si>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</si>
  <si>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</si>
  <si>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</si>
  <si>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</si>
  <si>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</si>
  <si>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</si>
  <si>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</si>
  <si>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</si>
  <si>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</si>
  <si>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</si>
  <si>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</si>
  <si>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</si>
  <si>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</si>
  <si>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</si>
  <si>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</si>
  <si>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</si>
  <si>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</si>
  <si>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</si>
  <si>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</si>
  <si>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</si>
  <si>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</si>
  <si>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</si>
  <si>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</si>
  <si>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</si>
  <si>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</si>
  <si>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</si>
  <si>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</si>
  <si>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</si>
  <si>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</si>
  <si>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</si>
  <si>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</si>
  <si>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</si>
  <si>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</si>
  <si>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</si>
  <si>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</si>
  <si>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</si>
  <si>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</si>
  <si>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</si>
  <si>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</si>
  <si>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</si>
  <si>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</si>
  <si>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</si>
  <si>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</si>
  <si>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</si>
  <si>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</si>
  <si>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</si>
  <si>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</si>
  <si>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</si>
  <si>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</si>
  <si>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</si>
  <si>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</si>
  <si>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</si>
  <si>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</si>
  <si>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</si>
  <si>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</si>
  <si>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</si>
  <si>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</si>
  <si>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</si>
  <si>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</si>
  <si>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</si>
  <si>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</si>
  <si>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</si>
  <si>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</si>
  <si>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</si>
  <si>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</si>
  <si>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</si>
  <si>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</si>
  <si>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</si>
  <si>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</si>
  <si>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</si>
  <si>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</si>
  <si>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</si>
  <si>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</si>
  <si>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</si>
  <si>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</si>
  <si>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</si>
  <si>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</si>
  <si>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</si>
  <si>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</si>
  <si>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</si>
  <si>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</si>
  <si>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</si>
  <si>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</si>
  <si>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</si>
  <si>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</si>
  <si>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</si>
  <si>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</si>
  <si>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</si>
  <si>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</si>
  <si>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</si>
  <si>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</si>
  <si>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</si>
  <si>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</si>
  <si>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</si>
  <si>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</si>
  <si>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</si>
  <si>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</si>
  <si>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</si>
  <si>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</si>
  <si>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</si>
  <si>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</si>
  <si>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</si>
  <si>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</si>
  <si>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</si>
  <si>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</si>
  <si>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</si>
  <si>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</si>
  <si>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</si>
  <si>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</si>
  <si>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</si>
  <si>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</si>
  <si>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</si>
  <si>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</si>
  <si>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</si>
  <si>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</si>
  <si>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</si>
  <si>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</si>
  <si>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</si>
  <si>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</si>
  <si>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</si>
  <si>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</si>
  <si>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</si>
  <si>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</si>
  <si>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</si>
  <si>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</si>
  <si>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</si>
  <si>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</si>
  <si>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</si>
  <si>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</si>
  <si>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</si>
  <si>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</si>
  <si>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</si>
  <si>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</si>
  <si>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</si>
  <si>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</si>
  <si>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</si>
  <si>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</si>
  <si>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</si>
  <si>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</si>
  <si>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</si>
  <si>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</si>
  <si>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</si>
  <si>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</si>
  <si>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</si>
  <si>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</si>
  <si>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</si>
  <si>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</si>
  <si>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</si>
  <si>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</si>
  <si>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</si>
  <si>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</si>
  <si>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</si>
  <si>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</si>
  <si>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</si>
  <si>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</si>
  <si>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</si>
  <si>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</si>
  <si>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</si>
  <si>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</si>
  <si>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</si>
  <si>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</si>
  <si>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</si>
  <si>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</si>
  <si>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</si>
  <si>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</si>
  <si>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</si>
  <si>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</si>
  <si>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</si>
  <si>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</si>
  <si>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</si>
  <si>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</si>
  <si>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</si>
  <si>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</si>
  <si>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</si>
  <si>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</si>
  <si>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</si>
  <si>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</si>
  <si>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</si>
  <si>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</si>
  <si>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</si>
  <si>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</si>
  <si>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</si>
  <si>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</si>
  <si>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</si>
  <si>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</si>
  <si>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</si>
  <si>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</si>
  <si>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</si>
  <si>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</si>
  <si>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</si>
  <si>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</si>
  <si>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</si>
  <si>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</si>
  <si>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</si>
  <si>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</si>
  <si>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</si>
  <si>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</si>
  <si>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</si>
  <si>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</si>
  <si>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</si>
  <si>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</si>
  <si>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</si>
  <si>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</si>
  <si>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</si>
  <si>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</si>
  <si>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</si>
  <si>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</si>
  <si>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</si>
  <si>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</si>
  <si>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</si>
  <si>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</si>
  <si>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</si>
  <si>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</si>
  <si>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</si>
  <si>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</si>
  <si>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</si>
  <si>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</si>
  <si>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</si>
  <si>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</si>
  <si>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</si>
  <si>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</si>
  <si>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</si>
  <si>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</si>
  <si>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</si>
  <si>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</si>
  <si>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</si>
  <si>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</si>
  <si>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</si>
  <si>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</si>
  <si>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</si>
  <si>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</si>
  <si>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</si>
  <si>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</si>
  <si>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</si>
  <si>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</si>
  <si>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</si>
  <si>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</si>
  <si>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</si>
  <si>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</si>
  <si>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</si>
  <si>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</si>
  <si>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</si>
  <si>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</si>
  <si>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</si>
  <si>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</si>
  <si>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</si>
  <si>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</si>
  <si>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</si>
  <si>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</si>
  <si>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</si>
  <si>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</si>
  <si>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</si>
  <si>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</si>
  <si>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</si>
  <si>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</si>
  <si>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</si>
  <si>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</si>
  <si>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</si>
  <si>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</si>
  <si>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</si>
  <si>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</si>
  <si>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</si>
  <si>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</si>
  <si>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</si>
  <si>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</si>
  <si>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</si>
  <si>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</si>
  <si>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</si>
  <si>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</si>
  <si>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</si>
  <si>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</si>
  <si>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</si>
  <si>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</si>
  <si>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</si>
  <si>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</si>
  <si>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</si>
  <si>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</si>
  <si>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</si>
  <si>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</si>
  <si>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</si>
  <si>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</si>
  <si>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</si>
  <si>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</si>
  <si>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</si>
  <si>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</si>
  <si>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</si>
  <si>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</si>
  <si>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</si>
  <si>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</si>
  <si>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</si>
  <si>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</si>
  <si>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</si>
  <si>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</si>
  <si>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</si>
  <si>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</si>
  <si>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</si>
  <si>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</si>
  <si>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</si>
  <si>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</si>
  <si>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</si>
  <si>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</si>
  <si>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</si>
  <si>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</si>
  <si>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</si>
  <si>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</si>
  <si>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</si>
  <si>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</si>
  <si>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</si>
  <si>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</si>
  <si>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</si>
  <si>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</si>
  <si>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</si>
  <si>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</si>
  <si>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</si>
  <si>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</si>
  <si>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</si>
  <si>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</si>
  <si>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</si>
  <si>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</si>
  <si>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</si>
  <si>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</si>
  <si>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</si>
  <si>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</si>
  <si>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</si>
  <si>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</si>
  <si>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</si>
  <si>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</si>
  <si>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</si>
  <si>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</si>
  <si>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</si>
  <si>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</si>
  <si>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</si>
  <si>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</si>
  <si>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</si>
  <si>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</si>
  <si>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</si>
  <si>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</si>
  <si>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</si>
  <si>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</si>
  <si>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</si>
  <si>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</si>
  <si>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</si>
  <si>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</si>
  <si>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</si>
  <si>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</si>
  <si>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</si>
  <si>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</si>
  <si>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</si>
  <si>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</si>
  <si>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</si>
  <si>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</si>
  <si>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</si>
  <si>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</si>
  <si>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</si>
  <si>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</si>
  <si>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</si>
  <si>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</si>
  <si>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</si>
  <si>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</si>
  <si>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</si>
  <si>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</si>
  <si>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</si>
  <si>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</si>
  <si>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</si>
  <si>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</si>
  <si>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</si>
  <si>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</si>
  <si>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</si>
  <si>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</si>
  <si>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</si>
  <si>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</si>
  <si>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</si>
  <si>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</si>
  <si>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</si>
  <si>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</si>
  <si>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</si>
  <si>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</si>
  <si>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</si>
  <si>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</si>
  <si>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</si>
  <si>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</si>
  <si>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</si>
  <si>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</si>
  <si>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</si>
  <si>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</si>
  <si>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</si>
  <si>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</si>
  <si>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</si>
  <si>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</si>
  <si>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</si>
  <si>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</si>
  <si>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</si>
  <si>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</si>
  <si>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</si>
  <si>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</si>
  <si>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</si>
  <si>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</si>
  <si>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</si>
  <si>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</si>
  <si>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</si>
  <si>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</si>
  <si>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</si>
  <si>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</si>
  <si>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</si>
  <si>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</si>
  <si>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</si>
  <si>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</si>
  <si>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</si>
  <si>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</si>
  <si>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</si>
  <si>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</si>
  <si>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</si>
  <si>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</si>
  <si>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</si>
  <si>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</si>
  <si>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</si>
  <si>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</si>
  <si>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</si>
  <si>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</si>
  <si>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</si>
  <si>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</si>
  <si>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</si>
  <si>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</si>
  <si>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</si>
  <si>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</si>
  <si>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</si>
  <si>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</si>
  <si>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</si>
  <si>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</si>
  <si>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</si>
  <si>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</si>
  <si>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</si>
  <si>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</si>
  <si>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</si>
  <si>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</si>
  <si>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</si>
  <si>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</si>
  <si>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</si>
  <si>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</si>
  <si>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</si>
  <si>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</si>
  <si>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</si>
  <si>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</si>
  <si>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</si>
  <si>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</si>
  <si>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</si>
  <si>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</si>
  <si>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</si>
  <si>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</si>
  <si>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</si>
  <si>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</si>
  <si>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</si>
  <si>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</si>
  <si>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</si>
  <si>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</si>
  <si>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</si>
  <si>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</si>
  <si>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</si>
  <si>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</si>
  <si>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</si>
  <si>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</si>
  <si>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</si>
  <si>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</si>
  <si>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</si>
  <si>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</si>
  <si>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</si>
  <si>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</si>
  <si>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</si>
  <si>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</si>
  <si>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</si>
  <si>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</si>
  <si>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</si>
  <si>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</si>
  <si>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</si>
  <si>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</si>
  <si>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</si>
  <si>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</si>
  <si>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</si>
  <si>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</si>
  <si>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</si>
  <si>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</si>
  <si>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</si>
  <si>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</si>
  <si>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</si>
  <si>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</si>
  <si>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</si>
  <si>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</si>
  <si>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</si>
  <si>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</si>
  <si>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</si>
  <si>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</si>
  <si>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</si>
  <si>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</si>
  <si>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</si>
  <si>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</si>
  <si>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</si>
  <si>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</si>
  <si>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</si>
  <si>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</si>
  <si>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</si>
  <si>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</si>
  <si>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</si>
  <si>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</si>
  <si>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</si>
  <si>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</si>
  <si>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</si>
  <si>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</si>
  <si>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</si>
  <si>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</si>
  <si>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</si>
  <si>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</si>
  <si>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</si>
  <si>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</si>
  <si>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</si>
  <si>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</si>
  <si>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</si>
  <si>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</si>
  <si>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</si>
  <si>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</si>
  <si>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</si>
  <si>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</si>
  <si>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</si>
  <si>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</si>
  <si>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</si>
  <si>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</si>
  <si>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</si>
  <si>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</si>
  <si>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</si>
  <si>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</si>
  <si>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</si>
  <si>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</si>
  <si>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</si>
  <si>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</si>
  <si>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</si>
  <si>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</si>
  <si>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</si>
  <si>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</si>
  <si>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</si>
  <si>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</si>
  <si>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</si>
  <si>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</si>
  <si>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</si>
  <si>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</si>
  <si>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</si>
  <si>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</si>
  <si>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</si>
  <si>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</si>
  <si>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</si>
  <si>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</si>
  <si>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</si>
  <si>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</si>
  <si>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</si>
  <si>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</si>
  <si>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</si>
  <si>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</si>
  <si>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</si>
  <si>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</si>
  <si>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</si>
  <si>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</si>
  <si>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</si>
  <si>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</si>
  <si>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</si>
  <si>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</si>
  <si>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</si>
  <si>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</si>
  <si>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</si>
  <si>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</si>
  <si>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</si>
  <si>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</si>
  <si>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</si>
  <si>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</si>
  <si>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</si>
  <si>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</si>
  <si>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</si>
  <si>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</si>
  <si>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</si>
  <si>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</si>
  <si>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</si>
  <si>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</si>
  <si>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</si>
  <si>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</si>
  <si>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</si>
  <si>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</si>
  <si>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</si>
  <si>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</si>
  <si>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</si>
  <si>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</si>
  <si>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</si>
  <si>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</si>
  <si>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</si>
  <si>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</si>
  <si>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</si>
  <si>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</si>
  <si>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</si>
  <si>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</si>
  <si>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</si>
  <si>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</si>
  <si>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</si>
  <si>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</si>
  <si>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</si>
  <si>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</si>
  <si>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</si>
  <si>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</si>
  <si>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</si>
  <si>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</si>
  <si>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</si>
  <si>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</si>
  <si>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</si>
  <si>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</si>
  <si>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</si>
  <si>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</si>
  <si>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</si>
  <si>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</si>
  <si>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</si>
  <si>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</si>
  <si>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</si>
  <si>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</si>
  <si>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</si>
  <si>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</si>
  <si>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</si>
  <si>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</si>
  <si>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</si>
  <si>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</si>
  <si>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</si>
  <si>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</si>
  <si>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</si>
  <si>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</si>
  <si>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</si>
  <si>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</si>
  <si>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</si>
  <si>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</si>
  <si>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</si>
  <si>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</si>
  <si>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</si>
  <si>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</si>
  <si>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</si>
  <si>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</si>
  <si>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</si>
  <si>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</si>
  <si>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</si>
  <si>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</si>
  <si>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</si>
  <si>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</si>
  <si>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</si>
  <si>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</si>
  <si>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</si>
  <si>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</si>
  <si>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</si>
  <si>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</si>
  <si>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</si>
  <si>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</si>
  <si>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</si>
  <si>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</si>
  <si>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</si>
  <si>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</si>
  <si>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</si>
  <si>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</si>
  <si>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</si>
  <si>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</si>
  <si>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</si>
  <si>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</si>
  <si>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</si>
  <si>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</si>
  <si>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</si>
  <si>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</si>
  <si>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</si>
  <si>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</si>
  <si>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</si>
  <si>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</si>
  <si>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</si>
  <si>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</si>
  <si>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</si>
  <si>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</si>
  <si>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</si>
  <si>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</si>
  <si>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</si>
  <si>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</si>
  <si>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</si>
  <si>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</si>
  <si>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</si>
  <si>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</si>
  <si>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</si>
  <si>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</si>
  <si>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</si>
  <si>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</si>
  <si>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</si>
  <si>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</si>
  <si>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</si>
  <si>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</si>
  <si>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</si>
  <si>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</si>
  <si>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</si>
  <si>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</si>
  <si>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</si>
  <si>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</si>
  <si>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</si>
  <si>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</si>
  <si>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</si>
  <si>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</si>
  <si>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</si>
  <si>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</si>
  <si>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</si>
  <si>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</si>
  <si>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</si>
  <si>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</si>
  <si>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</si>
  <si>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</si>
  <si>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</si>
  <si>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</si>
  <si>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</si>
  <si>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</si>
  <si>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</si>
  <si>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</si>
  <si>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</si>
  <si>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</si>
  <si>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</si>
  <si>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</si>
  <si>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</si>
  <si>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</si>
  <si>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</si>
  <si>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</si>
  <si>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</si>
  <si>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</si>
  <si>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</si>
  <si>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</si>
  <si>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</si>
  <si>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</si>
  <si>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</si>
  <si>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</si>
  <si>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</si>
  <si>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</si>
  <si>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</si>
  <si>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</si>
  <si>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</si>
  <si>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</si>
  <si>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</si>
  <si>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</si>
  <si>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</si>
  <si>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</si>
  <si>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</si>
  <si>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</si>
  <si>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</si>
  <si>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</si>
  <si>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</si>
  <si>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</si>
  <si>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</si>
  <si>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</si>
  <si>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</si>
  <si>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</si>
  <si>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</si>
  <si>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</si>
  <si>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</si>
  <si>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</si>
  <si>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</si>
  <si>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</si>
  <si>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</si>
  <si>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</si>
  <si>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</si>
  <si>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</si>
  <si>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</si>
  <si>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</si>
  <si>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</si>
  <si>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</si>
  <si>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</si>
  <si>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</si>
  <si>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</si>
  <si>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</si>
  <si>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</si>
  <si>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</si>
  <si>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</si>
  <si>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</si>
  <si>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</si>
  <si>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</si>
  <si>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</si>
  <si>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</si>
  <si>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</si>
  <si>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</si>
  <si>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</si>
  <si>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</si>
  <si>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</si>
  <si>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</si>
  <si>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</si>
  <si>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</si>
  <si>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</si>
  <si>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</si>
  <si>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</si>
  <si>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</si>
  <si>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</si>
  <si>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</si>
  <si>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</si>
  <si>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</si>
  <si>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</si>
  <si>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</si>
  <si>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</si>
  <si>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</si>
  <si>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</si>
  <si>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</si>
  <si>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</si>
  <si>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</si>
  <si>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</si>
  <si>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</si>
  <si>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</si>
  <si>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</si>
  <si>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</si>
  <si>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</si>
  <si>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</si>
  <si>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</si>
  <si>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</si>
  <si>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</si>
  <si>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</si>
  <si>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</si>
  <si>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</si>
  <si>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</si>
  <si>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</si>
  <si>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</si>
  <si>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</si>
  <si>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</si>
  <si>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</si>
  <si>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</si>
  <si>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</si>
  <si>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</si>
  <si>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</si>
  <si>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</si>
  <si>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</si>
  <si>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</si>
  <si>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</si>
  <si>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</si>
  <si>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</si>
  <si>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</si>
  <si>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</si>
  <si>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</si>
  <si>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</si>
  <si>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</si>
  <si>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</si>
  <si>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</si>
  <si>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</si>
  <si>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</si>
  <si>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</si>
  <si>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</si>
  <si>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</si>
  <si>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</si>
  <si>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</si>
  <si>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</si>
  <si>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</si>
  <si>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</si>
  <si>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</si>
  <si>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</si>
  <si>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</si>
  <si>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</si>
  <si>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</si>
  <si>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</si>
  <si>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</si>
  <si>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</si>
  <si>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</si>
  <si>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</si>
  <si>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</si>
  <si>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</si>
  <si>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</si>
  <si>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</si>
  <si>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</si>
  <si>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</si>
  <si>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</si>
  <si>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</si>
  <si>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</si>
  <si>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</si>
  <si>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</si>
  <si>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</si>
  <si>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</si>
  <si>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</si>
  <si>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</si>
  <si>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</si>
  <si>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</si>
  <si>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</si>
  <si>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</si>
  <si>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</si>
  <si>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</si>
  <si>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</si>
  <si>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</si>
  <si>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</si>
  <si>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</si>
  <si>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</si>
  <si>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</si>
  <si>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</si>
  <si>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</si>
  <si>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</si>
  <si>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</si>
  <si>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</si>
  <si>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</si>
  <si>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</si>
  <si>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</si>
  <si>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</si>
  <si>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</si>
  <si>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</si>
  <si>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</si>
  <si>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</si>
  <si>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</si>
  <si>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</si>
  <si>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</si>
  <si>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</si>
  <si>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</si>
  <si>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</si>
  <si>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</si>
  <si>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</si>
  <si>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</si>
  <si>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</si>
  <si>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</si>
  <si>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</si>
  <si>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</si>
  <si>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</si>
  <si>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</si>
  <si>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</si>
  <si>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</si>
  <si>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</si>
  <si>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</si>
  <si>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</si>
  <si>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</si>
  <si>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</si>
  <si>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</si>
  <si>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</si>
  <si>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</si>
  <si>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</si>
  <si>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</si>
  <si>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</si>
  <si>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</si>
  <si>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</si>
  <si>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</si>
  <si>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</si>
  <si>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</si>
  <si>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</si>
  <si>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</si>
  <si>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</si>
  <si>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</si>
  <si>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</si>
  <si>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</si>
  <si>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</si>
  <si>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</si>
  <si>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</si>
  <si>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</si>
  <si>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</si>
  <si>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</si>
  <si>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</si>
  <si>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</si>
  <si>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</si>
  <si>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</si>
  <si>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</si>
  <si>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</si>
  <si>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</si>
  <si>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</si>
  <si>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</si>
  <si>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</si>
  <si>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</si>
  <si>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</si>
  <si>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</si>
  <si>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</si>
  <si>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</si>
  <si>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</si>
  <si>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</si>
  <si>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</si>
  <si>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</si>
  <si>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</si>
  <si>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</si>
  <si>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</si>
  <si>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</si>
  <si>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</si>
  <si>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</si>
  <si>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</si>
  <si>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</si>
  <si>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</si>
  <si>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</si>
  <si>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</si>
  <si>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</si>
  <si>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</si>
  <si>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</si>
  <si>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</si>
  <si>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</si>
  <si>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</si>
  <si>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</si>
  <si>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</si>
  <si>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</si>
  <si>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</si>
  <si>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</si>
  <si>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</si>
  <si>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</si>
  <si>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</si>
  <si>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</si>
  <si>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</si>
  <si>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</si>
  <si>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</si>
  <si>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</si>
  <si>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</si>
  <si>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</si>
  <si>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</si>
  <si>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</si>
  <si>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</si>
  <si>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</si>
  <si>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</si>
  <si>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</si>
  <si>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</si>
  <si>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</si>
  <si>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</si>
  <si>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</si>
  <si>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</si>
  <si>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</si>
  <si>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</si>
  <si>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</si>
  <si>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</si>
  <si>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</si>
  <si>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</si>
  <si>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</si>
  <si>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</si>
  <si>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</si>
  <si>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</si>
  <si>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</si>
  <si>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</si>
  <si>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</si>
  <si>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</si>
  <si>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</si>
  <si>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</si>
  <si>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</si>
  <si>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</si>
  <si>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</si>
  <si>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</si>
  <si>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</si>
  <si>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</si>
  <si>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</si>
  <si>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</si>
  <si>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</si>
  <si>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</si>
  <si>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</si>
  <si>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</si>
  <si>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</si>
  <si>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</si>
  <si>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</si>
  <si>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</si>
  <si>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</si>
  <si>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</si>
  <si>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</si>
  <si>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</si>
  <si>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</si>
  <si>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</si>
  <si>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</si>
  <si>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</si>
  <si>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</si>
  <si>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</si>
  <si>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</si>
  <si>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</si>
  <si>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</si>
  <si>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</si>
  <si>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</si>
  <si>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</si>
  <si>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</si>
  <si>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</si>
  <si>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</si>
  <si>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</si>
  <si>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</si>
  <si>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</si>
  <si>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</si>
  <si>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</si>
  <si>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</si>
  <si>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</si>
  <si>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</si>
  <si>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</si>
  <si>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</si>
  <si>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</si>
  <si>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</si>
  <si>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</si>
  <si>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</si>
  <si>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</si>
  <si>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</si>
  <si>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</si>
  <si>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</si>
  <si>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</si>
  <si>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</si>
  <si>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</si>
  <si>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</si>
  <si>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</si>
  <si>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</si>
  <si>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</si>
  <si>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</si>
  <si>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</si>
  <si>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</si>
  <si>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</si>
  <si>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</si>
  <si>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</si>
  <si>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</si>
  <si>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</si>
  <si>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</si>
  <si>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</si>
  <si>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</si>
  <si>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</si>
  <si>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</si>
  <si>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</si>
  <si>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</si>
  <si>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</si>
  <si>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</si>
  <si>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</si>
  <si>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</si>
  <si>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</si>
  <si>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</si>
  <si>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</si>
  <si>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</si>
  <si>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</si>
  <si>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</si>
  <si>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</si>
  <si>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</si>
  <si>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</si>
  <si>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</si>
  <si>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</si>
  <si>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</si>
  <si>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</si>
  <si>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</si>
  <si>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</si>
  <si>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</si>
  <si>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</si>
  <si>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</si>
  <si>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</si>
  <si>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</si>
  <si>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</si>
  <si>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</si>
  <si>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</si>
  <si>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</si>
  <si>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</si>
  <si>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</si>
  <si>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</si>
  <si>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</si>
  <si>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</si>
  <si>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</si>
  <si>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</si>
  <si>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</si>
  <si>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</si>
  <si>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</si>
  <si>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</si>
  <si>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</si>
  <si>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</si>
  <si>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</si>
  <si>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</si>
  <si>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</si>
  <si>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</si>
  <si>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</si>
  <si>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</si>
  <si>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</si>
  <si>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</si>
  <si>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</si>
  <si>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</si>
  <si>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</si>
  <si>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</si>
  <si>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</si>
  <si>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</si>
  <si>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</si>
  <si>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</si>
  <si>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</si>
  <si>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</si>
  <si>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</si>
  <si>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</si>
  <si>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</si>
  <si>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</si>
  <si>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</si>
  <si>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</si>
  <si>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</si>
  <si>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</si>
  <si>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</si>
  <si>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</si>
  <si>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</si>
  <si>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</si>
  <si>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</si>
  <si>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</si>
  <si>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</si>
  <si>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</si>
  <si>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</si>
  <si>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</si>
  <si>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</si>
  <si>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</si>
  <si>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</si>
  <si>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</si>
  <si>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</si>
  <si>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</si>
  <si>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</si>
  <si>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</si>
  <si>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</si>
  <si>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</si>
  <si>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</si>
  <si>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</si>
  <si>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</si>
  <si>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</si>
  <si>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</si>
  <si>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</si>
  <si>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</si>
  <si>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</si>
  <si>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</si>
  <si>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</si>
  <si>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</si>
  <si>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</si>
  <si>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</si>
  <si>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</si>
  <si>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</si>
  <si>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</si>
  <si>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</si>
  <si>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</si>
  <si>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</si>
  <si>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</si>
  <si>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</si>
  <si>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</si>
  <si>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</si>
  <si>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</si>
  <si>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</si>
  <si>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</si>
  <si>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</si>
  <si>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</si>
  <si>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</si>
  <si>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</si>
  <si>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</si>
  <si>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</si>
  <si>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</si>
  <si>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</si>
  <si>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</si>
  <si>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</si>
  <si>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</si>
  <si>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</si>
  <si>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</si>
  <si>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</si>
  <si>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</si>
  <si>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</si>
  <si>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</si>
  <si>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</si>
  <si>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</si>
  <si>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</si>
  <si>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</si>
  <si>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</si>
  <si>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</si>
  <si>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</si>
  <si>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</si>
  <si>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</si>
  <si>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</si>
  <si>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</si>
  <si>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</si>
  <si>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</si>
  <si>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</si>
  <si>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</si>
  <si>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</si>
  <si>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</si>
  <si>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</si>
  <si>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</si>
  <si>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</si>
  <si>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</si>
  <si>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</si>
  <si>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</si>
  <si>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</si>
  <si>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</si>
  <si>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</si>
  <si>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</si>
  <si>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</si>
  <si>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</si>
  <si>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</si>
  <si>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</si>
  <si>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</si>
  <si>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</si>
  <si>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</si>
  <si>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</si>
  <si>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</si>
  <si>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</si>
  <si>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</si>
  <si>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</si>
  <si>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</si>
  <si>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</si>
  <si>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</si>
  <si>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</si>
  <si>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</si>
  <si>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</si>
  <si>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</si>
  <si>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</si>
  <si>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</si>
  <si>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</si>
  <si>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</si>
  <si>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</si>
  <si>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</si>
  <si>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</si>
  <si>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</si>
  <si>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</si>
  <si>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</si>
  <si>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</si>
  <si>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</si>
  <si>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</si>
  <si>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</si>
  <si>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</si>
  <si>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</si>
  <si>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</si>
  <si>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</si>
  <si>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</si>
  <si>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</si>
  <si>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</si>
  <si>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</si>
  <si>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</si>
  <si>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</si>
  <si>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</si>
  <si>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</si>
  <si>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</si>
  <si>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</si>
  <si>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</si>
  <si>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</si>
  <si>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</si>
  <si>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</si>
  <si>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</si>
  <si>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</si>
  <si>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</si>
  <si>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</si>
  <si>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</si>
  <si>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</si>
  <si>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</si>
  <si>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</si>
  <si>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</si>
  <si>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</si>
  <si>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</si>
  <si>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</si>
  <si>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</si>
  <si>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</si>
  <si>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</si>
  <si>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</si>
  <si>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</si>
  <si>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</si>
  <si>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</si>
  <si>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</si>
  <si>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</si>
  <si>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</si>
  <si>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</si>
  <si>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</si>
  <si>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</si>
  <si>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</si>
  <si>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</si>
  <si>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</si>
  <si>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</si>
  <si>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</si>
  <si>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</si>
  <si>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</si>
  <si>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</si>
  <si>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</si>
  <si>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</si>
  <si>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</si>
  <si>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</si>
  <si>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</si>
  <si>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</si>
  <si>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</si>
  <si>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</si>
  <si>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</si>
  <si>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</si>
  <si>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</si>
  <si>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</si>
  <si>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</si>
  <si>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</si>
  <si>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</si>
  <si>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</si>
  <si>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</si>
  <si>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</si>
  <si>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</si>
  <si>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</si>
  <si>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</si>
  <si>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</si>
  <si>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</si>
  <si>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</si>
  <si>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</si>
  <si>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</si>
  <si>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</si>
  <si>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</si>
  <si>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</si>
  <si>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</si>
  <si>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</si>
  <si>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</si>
  <si>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</si>
  <si>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</si>
  <si>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</si>
  <si>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</si>
  <si>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</si>
  <si>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</si>
  <si>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</si>
  <si>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</si>
  <si>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</si>
  <si>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</si>
  <si>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</si>
  <si>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</si>
  <si>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</si>
  <si>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</si>
  <si>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</si>
  <si>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</si>
  <si>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</si>
  <si>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</si>
  <si>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</si>
  <si>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</si>
  <si>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</si>
  <si>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</si>
  <si>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</si>
  <si>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</si>
  <si>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</si>
  <si>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</si>
  <si>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</si>
  <si>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</si>
  <si>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</si>
  <si>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</si>
  <si>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</si>
  <si>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</si>
  <si>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</si>
  <si>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</si>
  <si>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</si>
  <si>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</si>
  <si>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</si>
  <si>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</si>
  <si>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</si>
  <si>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</si>
  <si>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</si>
  <si>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</si>
  <si>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</si>
  <si>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</si>
  <si>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</si>
  <si>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</si>
  <si>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</si>
  <si>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</si>
  <si>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</si>
  <si>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</si>
  <si>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</si>
  <si>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</si>
  <si>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</si>
  <si>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</si>
  <si>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</si>
  <si>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</si>
  <si>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</si>
  <si>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</si>
  <si>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</si>
  <si>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</si>
  <si>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</si>
  <si>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</si>
  <si>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</si>
  <si>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</si>
  <si>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</si>
  <si>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</si>
  <si>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</si>
  <si>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</si>
  <si>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</si>
  <si>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</si>
  <si>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</si>
  <si>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</si>
  <si>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</si>
  <si>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</si>
  <si>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</si>
  <si>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</si>
  <si>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</si>
  <si>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</si>
  <si>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</si>
  <si>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</si>
  <si>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</si>
  <si>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</si>
  <si>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</si>
  <si>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</si>
  <si>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</si>
  <si>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</si>
  <si>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</si>
  <si>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</si>
  <si>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</si>
  <si>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</si>
  <si>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</si>
  <si>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</si>
  <si>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</si>
  <si>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</si>
  <si>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</si>
  <si>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</si>
  <si>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</si>
  <si>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</si>
  <si>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</si>
  <si>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</si>
  <si>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</si>
  <si>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</si>
  <si>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</si>
  <si>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</si>
  <si>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</si>
  <si>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</si>
  <si>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</si>
  <si>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</si>
  <si>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</si>
  <si>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</si>
  <si>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</si>
  <si>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</si>
  <si>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</si>
  <si>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</si>
  <si>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</si>
  <si>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</si>
  <si>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</si>
  <si>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</si>
  <si>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</si>
  <si>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</si>
  <si>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</si>
  <si>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</si>
  <si>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</si>
  <si>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</si>
  <si>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</si>
  <si>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</si>
  <si>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</si>
  <si>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</si>
  <si>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</si>
  <si>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</si>
  <si>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</si>
  <si>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</si>
  <si>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</si>
  <si>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</si>
  <si>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</si>
  <si>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</si>
  <si>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</si>
  <si>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</si>
  <si>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</si>
  <si>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</si>
  <si>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</si>
  <si>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</si>
  <si>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</si>
  <si>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</si>
  <si>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</si>
  <si>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</si>
  <si>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</si>
  <si>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</si>
  <si>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</si>
  <si>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</si>
  <si>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</si>
  <si>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</si>
  <si>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</si>
  <si>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</si>
  <si>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</si>
  <si>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</si>
  <si>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</si>
  <si>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</si>
  <si>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</si>
  <si>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</si>
  <si>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</si>
  <si>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</si>
  <si>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</si>
  <si>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</si>
  <si>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</si>
  <si>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</si>
  <si>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</si>
  <si>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</si>
  <si>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</si>
  <si>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</si>
  <si>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</si>
  <si>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</si>
  <si>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</si>
  <si>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</si>
  <si>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</si>
  <si>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</si>
  <si>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</si>
  <si>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</si>
  <si>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</si>
  <si>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</si>
  <si>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</si>
  <si>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</si>
  <si>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</si>
  <si>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</si>
  <si>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</si>
  <si>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</si>
  <si>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</si>
  <si>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</si>
  <si>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</si>
  <si>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</si>
  <si>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</si>
  <si>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</si>
  <si>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</si>
  <si>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</si>
  <si>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</si>
  <si>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</si>
  <si>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</si>
  <si>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</si>
  <si>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</si>
  <si>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</si>
  <si>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</si>
  <si>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</si>
  <si>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</si>
  <si>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</si>
  <si>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</si>
  <si>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</si>
  <si>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</si>
  <si>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</si>
  <si>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</si>
  <si>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</si>
  <si>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</si>
  <si>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</si>
  <si>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</si>
  <si>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</si>
  <si>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</si>
  <si>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</si>
  <si>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</si>
  <si>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</si>
  <si>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</si>
  <si>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</si>
  <si>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</si>
  <si>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</si>
  <si>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</si>
  <si>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</si>
  <si>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</si>
  <si>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</si>
  <si>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</si>
  <si>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</si>
  <si>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</si>
  <si>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</si>
  <si>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</si>
  <si>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</si>
  <si>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</si>
  <si>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</si>
  <si>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</si>
  <si>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</si>
  <si>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</si>
  <si>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</si>
  <si>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</si>
  <si>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</si>
  <si>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</si>
  <si>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</si>
  <si>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</si>
  <si>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</si>
  <si>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</si>
  <si>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</si>
  <si>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</si>
  <si>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</si>
  <si>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</si>
  <si>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</si>
  <si>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</si>
  <si>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</si>
  <si>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</si>
  <si>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</si>
  <si>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</si>
  <si>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</si>
  <si>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</si>
  <si>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</si>
  <si>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</si>
  <si>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</si>
  <si>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</si>
  <si>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</si>
  <si>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</si>
  <si>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</si>
  <si>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</si>
  <si>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</si>
  <si>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</si>
  <si>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</si>
  <si>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</si>
  <si>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</si>
  <si>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</si>
  <si>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</si>
  <si>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</si>
  <si>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</si>
  <si>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</si>
  <si>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</si>
  <si>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</si>
  <si>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</si>
  <si>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</si>
  <si>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</si>
  <si>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</si>
  <si>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</si>
  <si>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</si>
  <si>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</si>
  <si>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</si>
  <si>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</si>
  <si>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</si>
  <si>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</si>
  <si>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</si>
  <si>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</si>
  <si>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</si>
  <si>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</si>
  <si>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</si>
  <si>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</si>
  <si>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</si>
  <si>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</si>
  <si>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</si>
  <si>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</si>
  <si>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</si>
  <si>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</si>
  <si>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</si>
  <si>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</si>
  <si>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</si>
  <si>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</si>
  <si>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</si>
  <si>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</si>
  <si>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</si>
  <si>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</si>
  <si>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</si>
  <si>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</si>
  <si>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</si>
  <si>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</si>
  <si>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</si>
  <si>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</si>
  <si>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</si>
  <si>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</si>
  <si>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</si>
  <si>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</si>
  <si>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</si>
  <si>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</si>
  <si>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</si>
  <si>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</si>
  <si>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</si>
  <si>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</si>
  <si>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</si>
  <si>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</si>
  <si>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</si>
  <si>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</si>
  <si>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</si>
  <si>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</si>
  <si>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</si>
  <si>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</si>
  <si>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</si>
  <si>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</si>
  <si>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</si>
  <si>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</si>
  <si>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</si>
  <si>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</si>
  <si>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</si>
  <si>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</si>
  <si>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</si>
  <si>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</si>
  <si>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</si>
  <si>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</si>
  <si>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</si>
  <si>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</si>
  <si>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</si>
  <si>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</si>
  <si>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</si>
  <si>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</si>
  <si>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</si>
  <si>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</si>
  <si>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</si>
  <si>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</si>
  <si>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</si>
  <si>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</si>
  <si>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</si>
  <si>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</si>
  <si>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</si>
  <si>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</si>
  <si>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</si>
  <si>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</si>
  <si>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</si>
  <si>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</si>
  <si>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</si>
  <si>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</si>
  <si>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</si>
  <si>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</si>
  <si>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</si>
  <si>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</si>
  <si>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</si>
  <si>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</si>
  <si>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</si>
  <si>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</si>
  <si>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</si>
  <si>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</si>
  <si>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</si>
  <si>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</si>
  <si>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</si>
  <si>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</si>
  <si>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</si>
  <si>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</si>
  <si>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</si>
  <si>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</si>
  <si>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</si>
  <si>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</si>
  <si>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</si>
  <si>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</si>
  <si>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</si>
  <si>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</si>
  <si>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</si>
  <si>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</si>
  <si>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</si>
  <si>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</si>
  <si>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</si>
  <si>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</si>
  <si>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</si>
  <si>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</si>
  <si>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</si>
  <si>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</si>
  <si>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</si>
  <si>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</si>
  <si>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</si>
  <si>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</si>
  <si>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</si>
  <si>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</si>
  <si>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</si>
  <si>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</si>
  <si>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</si>
  <si>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</si>
  <si>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</si>
  <si>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</si>
  <si>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</si>
  <si>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</si>
  <si>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</si>
  <si>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</si>
  <si>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</si>
  <si>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</si>
  <si>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</si>
  <si>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</si>
  <si>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</si>
  <si>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</si>
  <si>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</si>
  <si>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</si>
  <si>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</si>
  <si>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</si>
  <si>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</si>
  <si>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</si>
  <si>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</si>
  <si>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</si>
  <si>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</si>
  <si>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</si>
  <si>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</si>
  <si>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</si>
  <si>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</si>
  <si>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</si>
  <si>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</si>
  <si>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</si>
  <si>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</si>
  <si>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</si>
  <si>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</si>
  <si>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</si>
  <si>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</si>
  <si>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</si>
  <si>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</si>
  <si>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</si>
  <si>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</si>
  <si>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</si>
  <si>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</si>
  <si>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</si>
  <si>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</si>
  <si>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</si>
  <si>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</si>
  <si>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</si>
  <si>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</si>
  <si>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</si>
  <si>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</si>
  <si>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</si>
  <si>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</si>
  <si>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</si>
  <si>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</si>
  <si>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</si>
  <si>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</si>
  <si>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</si>
  <si>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</si>
  <si>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</si>
  <si>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</si>
  <si>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</si>
  <si>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</si>
  <si>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</si>
  <si>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</si>
  <si>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</si>
  <si>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</si>
  <si>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</si>
  <si>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</si>
  <si>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</si>
  <si>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</si>
  <si>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</si>
  <si>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</si>
  <si>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</si>
  <si>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</si>
  <si>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</si>
  <si>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</si>
  <si>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</si>
  <si>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</si>
  <si>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</si>
  <si>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</si>
  <si>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</si>
  <si>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</si>
  <si>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</si>
  <si>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</si>
  <si>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</si>
  <si>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</si>
  <si>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</si>
  <si>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</si>
  <si>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</si>
  <si>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</si>
  <si>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</si>
  <si>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</si>
  <si>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</si>
  <si>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</si>
  <si>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</si>
  <si>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</si>
  <si>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</si>
  <si>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</si>
  <si>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</si>
  <si>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</si>
  <si>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</si>
  <si>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</si>
  <si>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</si>
  <si>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</si>
  <si>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</si>
  <si>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</si>
  <si>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</si>
  <si>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</si>
  <si>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</si>
  <si>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</si>
  <si>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</si>
  <si>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</si>
  <si>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</si>
  <si>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</si>
  <si>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</si>
  <si>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</si>
  <si>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</si>
  <si>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</si>
  <si>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</si>
  <si>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</si>
  <si>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</si>
  <si>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</si>
  <si>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</si>
  <si>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</si>
  <si>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</si>
  <si>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</si>
  <si>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</si>
  <si>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</si>
  <si>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</si>
  <si>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</si>
  <si>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</si>
  <si>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</si>
  <si>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</si>
  <si>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</si>
  <si>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</si>
  <si>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</si>
  <si>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</si>
  <si>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</si>
  <si>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</si>
  <si>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</si>
  <si>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</si>
  <si>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</si>
  <si>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</si>
  <si>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</si>
  <si>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</si>
  <si>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</si>
  <si>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</si>
  <si>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</si>
  <si>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</si>
  <si>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</si>
  <si>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</si>
  <si>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</si>
  <si>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</si>
  <si>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</si>
  <si>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</si>
  <si>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</si>
  <si>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</si>
  <si>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</si>
  <si>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</si>
  <si>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</si>
  <si>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</si>
  <si>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</si>
  <si>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</si>
  <si>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</si>
  <si>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</si>
  <si>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</si>
  <si>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</si>
  <si>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</si>
  <si>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</si>
  <si>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</si>
  <si>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</si>
  <si>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</si>
  <si>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</si>
  <si>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</si>
  <si>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</si>
  <si>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</si>
  <si>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</si>
  <si>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</si>
  <si>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</si>
  <si>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</si>
  <si>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</si>
  <si>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</si>
  <si>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</si>
  <si>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</si>
  <si>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</si>
  <si>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</si>
  <si>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</si>
  <si>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</si>
  <si>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</si>
  <si>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</si>
  <si>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</si>
  <si>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</si>
  <si>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</si>
  <si>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</si>
  <si>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</si>
  <si>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</si>
  <si>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</si>
  <si>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</si>
  <si>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</si>
  <si>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</si>
  <si>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</si>
  <si>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</si>
  <si>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</si>
  <si>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</si>
  <si>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</si>
  <si>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</si>
  <si>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</si>
  <si>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</si>
  <si>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</si>
  <si>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</si>
  <si>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</si>
  <si>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</si>
  <si>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</si>
  <si>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</si>
  <si>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</si>
  <si>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</si>
  <si>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</si>
  <si>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</si>
  <si>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</si>
  <si>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</si>
  <si>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</si>
  <si>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</si>
  <si>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</si>
  <si>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</si>
  <si>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</si>
  <si>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</si>
  <si>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</si>
  <si>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</si>
  <si>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</si>
  <si>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</si>
  <si>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</si>
  <si>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</si>
  <si>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</si>
  <si>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</si>
  <si>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</si>
  <si>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</si>
  <si>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</si>
  <si>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</si>
  <si>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</si>
  <si>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</si>
  <si>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</si>
  <si>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</si>
  <si>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</si>
  <si>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</si>
  <si>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</si>
  <si>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</si>
  <si>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</si>
  <si>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</si>
  <si>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</si>
  <si>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</si>
  <si>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</si>
  <si>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</si>
  <si>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</si>
  <si>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</si>
  <si>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</si>
  <si>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</si>
  <si>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</si>
  <si>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</si>
  <si>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</si>
  <si>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</si>
  <si>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</si>
  <si>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</si>
  <si>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</si>
  <si>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</si>
  <si>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</si>
  <si>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</si>
  <si>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</si>
  <si>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</si>
  <si>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</si>
  <si>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</si>
  <si>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</si>
  <si>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</si>
  <si>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</si>
  <si>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</si>
  <si>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</si>
  <si>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</si>
  <si>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</si>
  <si>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</si>
  <si>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</si>
  <si>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</si>
  <si>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</si>
  <si>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</si>
  <si>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</si>
  <si>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</si>
  <si>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</si>
  <si>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</si>
  <si>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</si>
  <si>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</si>
  <si>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</si>
  <si>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</si>
  <si>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</si>
  <si>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</si>
  <si>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</si>
  <si>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</si>
  <si>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</si>
  <si>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</si>
  <si>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</si>
  <si>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</si>
  <si>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</si>
  <si>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</si>
  <si>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</si>
  <si>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</si>
  <si>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</si>
  <si>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</si>
  <si>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</si>
  <si>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</si>
  <si>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</si>
  <si>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</si>
  <si>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</si>
  <si>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</si>
  <si>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</si>
  <si>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</si>
  <si>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</si>
  <si>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</si>
  <si>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</si>
  <si>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</si>
  <si>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</si>
  <si>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</si>
  <si>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</si>
  <si>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</si>
  <si>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</si>
  <si>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</si>
  <si>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</si>
  <si>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</si>
  <si>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</si>
  <si>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</si>
  <si>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</si>
  <si>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</si>
  <si>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</si>
  <si>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</si>
  <si>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</si>
  <si>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</si>
  <si>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</si>
  <si>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</si>
  <si>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</si>
  <si>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</si>
  <si>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</si>
  <si>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</si>
  <si>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</si>
  <si>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</si>
  <si>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</si>
  <si>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</si>
  <si>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</si>
  <si>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</si>
  <si>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</si>
  <si>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</si>
  <si>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</si>
  <si>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</si>
  <si>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</si>
  <si>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</si>
  <si>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</si>
  <si>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</si>
  <si>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</si>
  <si>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</si>
  <si>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</si>
  <si>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</si>
  <si>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</si>
  <si>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</si>
  <si>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</si>
  <si>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</si>
  <si>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</si>
  <si>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</si>
  <si>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</si>
  <si>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</si>
  <si>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</si>
  <si>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</si>
  <si>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</si>
  <si>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</si>
  <si>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</si>
  <si>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</si>
  <si>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</si>
  <si>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</si>
  <si>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</si>
  <si>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</si>
  <si>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</si>
  <si>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</si>
  <si>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</si>
  <si>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</si>
  <si>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</si>
  <si>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</si>
  <si>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</si>
  <si>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</si>
  <si>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</si>
  <si>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</si>
  <si>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</si>
  <si>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</si>
  <si>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</si>
  <si>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</si>
  <si>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</si>
  <si>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</si>
  <si>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</si>
  <si>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</si>
  <si>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</si>
  <si>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</si>
  <si>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</si>
  <si>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</si>
  <si>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</si>
  <si>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</si>
  <si>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</si>
  <si>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</si>
  <si>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</si>
  <si>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</si>
  <si>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</si>
  <si>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</si>
  <si>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</si>
  <si>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</si>
  <si>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</si>
  <si>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</si>
  <si>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</si>
  <si>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</si>
  <si>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</si>
  <si>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</si>
  <si>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</si>
  <si>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</si>
  <si>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</si>
  <si>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</si>
  <si>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</si>
  <si>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</si>
  <si>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</si>
  <si>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</si>
  <si>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</si>
  <si>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</si>
  <si>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</si>
  <si>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</si>
  <si>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</si>
  <si>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</si>
  <si>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</si>
  <si>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</si>
  <si>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</si>
  <si>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</si>
  <si>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</si>
  <si>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</si>
  <si>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</si>
  <si>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</si>
  <si>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</si>
  <si>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</si>
  <si>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</si>
  <si>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</si>
  <si>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</si>
  <si>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</si>
  <si>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</si>
  <si>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</si>
  <si>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</si>
  <si>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</si>
  <si>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</si>
  <si>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</si>
  <si>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</si>
  <si>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</si>
  <si>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</si>
  <si>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</si>
  <si>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</si>
  <si>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</si>
  <si>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</si>
  <si>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</si>
  <si>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</si>
  <si>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</si>
  <si>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</si>
  <si>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</si>
  <si>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</si>
  <si>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</si>
  <si>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</si>
  <si>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</si>
  <si>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</si>
  <si>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</si>
  <si>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</si>
  <si>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</si>
  <si>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</si>
  <si>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</si>
  <si>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</si>
  <si>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</si>
  <si>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</si>
  <si>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</si>
  <si>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</si>
  <si>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</si>
  <si>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</si>
  <si>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</si>
  <si>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</si>
  <si>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</si>
  <si>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</si>
  <si>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</si>
  <si>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</si>
  <si>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</si>
  <si>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</si>
  <si>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</si>
  <si>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</si>
  <si>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</si>
  <si>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</si>
  <si>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</si>
  <si>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</si>
  <si>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</si>
  <si>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</si>
  <si>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</si>
  <si>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</si>
  <si>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</si>
  <si>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</si>
  <si>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</si>
  <si>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</si>
  <si>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</si>
  <si>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</si>
  <si>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</si>
  <si>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</si>
  <si>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</si>
  <si>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</si>
  <si>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</si>
  <si>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</si>
  <si>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</si>
  <si>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</si>
  <si>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</si>
  <si>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</si>
  <si>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</si>
  <si>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</si>
  <si>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</si>
  <si>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</si>
  <si>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</si>
  <si>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</si>
  <si>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</si>
  <si>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</si>
  <si>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</si>
  <si>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</si>
  <si>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</si>
  <si>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</si>
  <si>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</si>
  <si>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</si>
  <si>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</si>
  <si>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</si>
  <si>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</si>
  <si>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</si>
  <si>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</si>
  <si>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</si>
  <si>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</si>
  <si>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</si>
  <si>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</si>
  <si>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</si>
  <si>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</si>
  <si>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</si>
  <si>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</si>
  <si>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</si>
  <si>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</si>
  <si>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</si>
  <si>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</si>
  <si>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</si>
  <si>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</si>
  <si>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</si>
  <si>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</si>
  <si>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</si>
  <si>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</si>
  <si>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</si>
  <si>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</si>
  <si>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</si>
  <si>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</si>
  <si>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</si>
  <si>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</si>
  <si>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</si>
  <si>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</si>
  <si>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</si>
  <si>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</si>
  <si>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</si>
  <si>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</si>
  <si>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</si>
  <si>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</si>
  <si>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</si>
  <si>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</si>
  <si>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</si>
  <si>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</si>
  <si>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</si>
  <si>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</si>
  <si>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</si>
  <si>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</si>
  <si>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</si>
  <si>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</si>
  <si>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</si>
  <si>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</si>
  <si>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</si>
  <si>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</si>
  <si>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</si>
  <si>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</si>
  <si>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</si>
  <si>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</si>
  <si>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</si>
  <si>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</si>
  <si>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</si>
  <si>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</si>
  <si>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</si>
  <si>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</si>
  <si>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</si>
  <si>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</si>
  <si>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</si>
  <si>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</si>
  <si>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</si>
  <si>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</si>
  <si>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</si>
  <si>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</si>
  <si>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</si>
  <si>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</si>
  <si>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</si>
  <si>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</si>
  <si>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</si>
  <si>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</si>
  <si>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</si>
  <si>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</si>
  <si>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</si>
  <si>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</si>
  <si>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</si>
  <si>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</si>
  <si>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</si>
  <si>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</si>
  <si>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</si>
  <si>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</si>
  <si>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</si>
  <si>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</si>
  <si>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</si>
  <si>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</si>
  <si>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</si>
  <si>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</si>
  <si>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</si>
  <si>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</si>
  <si>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</si>
  <si>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</si>
  <si>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</si>
  <si>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</si>
  <si>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</si>
  <si>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</si>
  <si>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</si>
  <si>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</si>
  <si>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</si>
  <si>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</si>
  <si>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</si>
  <si>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</si>
  <si>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</si>
  <si>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</si>
  <si>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</si>
  <si>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</si>
  <si>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</si>
  <si>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</si>
  <si>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</si>
  <si>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</si>
  <si>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</si>
  <si>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</si>
  <si>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</si>
  <si>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</si>
  <si>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</si>
  <si>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</si>
  <si>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</si>
  <si>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</si>
  <si>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</si>
  <si>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</si>
  <si>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</si>
  <si>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</si>
  <si>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</si>
  <si>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</si>
  <si>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</si>
  <si>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</si>
  <si>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</si>
  <si>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</si>
  <si>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</si>
  <si>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</si>
  <si>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</si>
  <si>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</si>
  <si>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</si>
  <si>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</si>
  <si>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</si>
  <si>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</si>
  <si>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</si>
  <si>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</si>
  <si>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</si>
  <si>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</si>
  <si>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</si>
  <si>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</si>
  <si>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</si>
  <si>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</si>
  <si>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</si>
  <si>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</si>
  <si>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</si>
  <si>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</si>
  <si>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</si>
  <si>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</si>
  <si>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</si>
  <si>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</si>
  <si>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</si>
  <si>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</si>
  <si>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</si>
  <si>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</si>
  <si>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</si>
  <si>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</si>
  <si>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</si>
  <si>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</si>
  <si>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</si>
  <si>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</si>
  <si>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</si>
  <si>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</si>
  <si>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</si>
  <si>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</si>
  <si>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</si>
  <si>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</si>
  <si>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</si>
  <si>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</si>
  <si>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</si>
  <si>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</si>
  <si>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</si>
  <si>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</si>
  <si>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</si>
  <si>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</si>
  <si>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</si>
  <si>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</si>
  <si>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</si>
  <si>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</si>
  <si>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</si>
  <si>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</si>
  <si>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</si>
  <si>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</si>
  <si>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</si>
  <si>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</si>
  <si>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</si>
  <si>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</si>
  <si>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</si>
  <si>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</si>
  <si>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</si>
  <si>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</si>
  <si>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</si>
  <si>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</si>
  <si>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</si>
  <si>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</si>
  <si>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</si>
  <si>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</si>
  <si>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</si>
  <si>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</si>
  <si>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</si>
  <si>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</si>
  <si>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</si>
  <si>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</si>
  <si>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</si>
  <si>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</si>
  <si>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</si>
  <si>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</si>
  <si>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</si>
  <si>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</si>
  <si>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</si>
  <si>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</si>
  <si>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</si>
  <si>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</si>
  <si>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</si>
  <si>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</si>
  <si>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</si>
  <si>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</si>
  <si>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</si>
  <si>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</si>
  <si>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</si>
  <si>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</si>
  <si>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</si>
  <si>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</si>
  <si>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</si>
  <si>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</si>
  <si>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</si>
  <si>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</si>
  <si>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</si>
  <si>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</si>
  <si>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</si>
  <si>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</si>
  <si>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</si>
  <si>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</si>
  <si>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</si>
  <si>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</si>
  <si>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</si>
  <si>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</si>
  <si>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</si>
  <si>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</si>
  <si>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</si>
  <si>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</si>
  <si>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</si>
  <si>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</si>
  <si>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</si>
  <si>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</si>
  <si>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</si>
  <si>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</si>
  <si>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</si>
  <si>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</si>
  <si>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</si>
  <si>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</si>
  <si>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</si>
  <si>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</si>
  <si>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</si>
  <si>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</si>
  <si>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</si>
  <si>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</si>
  <si>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</si>
  <si>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</si>
  <si>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</si>
  <si>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</si>
  <si>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</si>
  <si>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</si>
  <si>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</si>
  <si>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</si>
  <si>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</si>
  <si>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</si>
  <si>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</si>
  <si>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</si>
  <si>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</si>
  <si>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</si>
  <si>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</si>
  <si>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</si>
  <si>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</si>
  <si>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</si>
  <si>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</si>
  <si>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</si>
  <si>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</si>
  <si>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</si>
  <si>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</si>
  <si>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</si>
  <si>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</si>
  <si>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</si>
  <si>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</si>
  <si>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</si>
  <si>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</si>
  <si>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</si>
  <si>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</si>
  <si>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</si>
  <si>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</si>
  <si>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</si>
  <si>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</si>
  <si>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</si>
  <si>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</si>
  <si>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</si>
  <si>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</si>
  <si>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</si>
  <si>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</si>
  <si>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</si>
  <si>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</si>
  <si>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</si>
  <si>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</si>
  <si>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</si>
  <si>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</si>
  <si>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</si>
  <si>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</si>
  <si>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</si>
  <si>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</si>
  <si>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</si>
  <si>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</si>
  <si>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</si>
  <si>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</si>
  <si>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</si>
  <si>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</si>
  <si>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</si>
  <si>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</si>
  <si>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</si>
  <si>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</si>
  <si>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</si>
  <si>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</si>
  <si>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</si>
  <si>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</si>
  <si>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</si>
  <si>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</si>
  <si>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</si>
  <si>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</si>
  <si>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</si>
  <si>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</si>
  <si>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</si>
  <si>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</si>
  <si>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</si>
  <si>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</si>
  <si>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</si>
  <si>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</si>
  <si>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</si>
  <si>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</si>
  <si>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</si>
  <si>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</si>
  <si>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</si>
  <si>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</si>
  <si>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</si>
  <si>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</si>
  <si>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</si>
  <si>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</si>
  <si>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</si>
  <si>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</si>
  <si>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</si>
  <si>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</si>
  <si>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</si>
  <si>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</si>
  <si>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</si>
  <si>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</si>
  <si>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</si>
  <si>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</si>
  <si>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</si>
  <si>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</si>
  <si>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</si>
  <si>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</si>
  <si>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</si>
  <si>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</si>
  <si>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</si>
  <si>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</si>
  <si>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</si>
  <si>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</si>
  <si>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</si>
  <si>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</si>
  <si>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</si>
  <si>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</si>
  <si>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</si>
  <si>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</si>
  <si>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</si>
  <si>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</si>
  <si>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</si>
  <si>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</si>
  <si>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</si>
  <si>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</si>
  <si>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</si>
  <si>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</si>
  <si>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</si>
  <si>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</si>
  <si>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</si>
  <si>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</si>
  <si>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</si>
  <si>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</si>
  <si>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</si>
  <si>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</si>
  <si>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</si>
  <si>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</si>
  <si>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</si>
  <si>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</si>
  <si>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</si>
  <si>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</si>
  <si>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</si>
  <si>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</si>
  <si>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</si>
  <si>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</si>
  <si>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</si>
  <si>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</si>
  <si>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</si>
  <si>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</si>
  <si>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</si>
  <si>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</si>
  <si>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</si>
  <si>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</si>
  <si>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</si>
  <si>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</si>
  <si>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</si>
  <si>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</si>
  <si>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</si>
  <si>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</si>
  <si>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</si>
  <si>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</si>
  <si>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</si>
  <si>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</si>
  <si>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</si>
  <si>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</si>
  <si>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</si>
  <si>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</si>
  <si>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</si>
  <si>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</si>
  <si>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</si>
  <si>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</si>
  <si>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</si>
  <si>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</si>
  <si>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</si>
  <si>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</si>
  <si>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</si>
  <si>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</si>
  <si>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</si>
  <si>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</si>
  <si>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</si>
  <si>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</si>
  <si>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</si>
  <si>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</si>
  <si>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</si>
  <si>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</si>
  <si>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</si>
  <si>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</si>
  <si>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</si>
  <si>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</si>
  <si>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</si>
  <si>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</si>
  <si>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</si>
  <si>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</si>
  <si>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</si>
  <si>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</si>
  <si>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</si>
  <si>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</si>
  <si>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</si>
  <si>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</si>
  <si>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</si>
  <si>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</si>
  <si>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</si>
  <si>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</si>
  <si>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</si>
  <si>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</si>
  <si>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</si>
  <si>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</si>
  <si>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</si>
  <si>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</si>
  <si>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</si>
  <si>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</si>
  <si>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</si>
  <si>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</si>
  <si>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</si>
  <si>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</si>
  <si>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</si>
  <si>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</si>
  <si>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</si>
  <si>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</si>
  <si>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</si>
  <si>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</si>
  <si>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</si>
  <si>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</si>
  <si>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</si>
  <si>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</si>
  <si>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</si>
  <si>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</si>
  <si>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</si>
  <si>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</si>
  <si>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</si>
  <si>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</si>
  <si>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</si>
  <si>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</si>
  <si>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</si>
  <si>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</si>
  <si>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</si>
  <si>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</si>
  <si>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</si>
  <si>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</si>
  <si>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</si>
  <si>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</si>
  <si>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</si>
  <si>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</si>
  <si>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</si>
  <si>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</si>
  <si>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</si>
  <si>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</si>
  <si>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</si>
  <si>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</si>
  <si>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</si>
  <si>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</si>
  <si>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</si>
  <si>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</si>
  <si>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</si>
  <si>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</si>
  <si>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</si>
  <si>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</si>
  <si>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</si>
  <si>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</si>
  <si>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</si>
  <si>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</si>
  <si>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</si>
  <si>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</si>
  <si>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</si>
  <si>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</si>
  <si>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</si>
  <si>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</si>
  <si>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</si>
  <si>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</si>
  <si>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</si>
  <si>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</si>
  <si>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</si>
  <si>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</si>
  <si>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</si>
  <si>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</si>
  <si>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</si>
  <si>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</si>
  <si>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</si>
  <si>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</si>
  <si>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</si>
  <si>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</si>
  <si>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</si>
  <si>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</si>
  <si>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</si>
  <si>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</si>
  <si>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</si>
  <si>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</si>
  <si>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</si>
  <si>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</si>
  <si>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</si>
  <si>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</si>
  <si>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</si>
  <si>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</si>
  <si>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</si>
  <si>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</si>
  <si>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</si>
  <si>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</si>
  <si>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</si>
  <si>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</si>
  <si>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</si>
  <si>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</si>
  <si>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</si>
  <si>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</si>
  <si>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</si>
  <si>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</si>
  <si>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</si>
  <si>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</si>
  <si>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</si>
  <si>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</si>
  <si>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</si>
  <si>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</si>
  <si>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</si>
  <si>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</si>
  <si>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</si>
  <si>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</si>
  <si>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</si>
  <si>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</si>
  <si>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</si>
  <si>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</si>
  <si>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</si>
  <si>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</si>
  <si>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</si>
  <si>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</si>
  <si>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</si>
  <si>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</si>
  <si>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</si>
  <si>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</si>
  <si>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</si>
  <si>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</si>
  <si>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</si>
  <si>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</si>
  <si>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</si>
  <si>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</si>
  <si>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</si>
  <si>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</si>
  <si>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</si>
  <si>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</si>
  <si>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</si>
  <si>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</si>
  <si>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</si>
  <si>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</si>
  <si>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</si>
  <si>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</si>
  <si>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</si>
  <si>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</si>
  <si>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</si>
  <si>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</si>
  <si>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</si>
  <si>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</si>
  <si>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</si>
  <si>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</si>
  <si>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</si>
  <si>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</si>
  <si>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</si>
  <si>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</si>
  <si>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</si>
  <si>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</si>
  <si>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</si>
  <si>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</si>
  <si>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</si>
  <si>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</si>
  <si>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</si>
  <si>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</si>
  <si>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</si>
  <si>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</si>
  <si>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</si>
  <si>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</si>
  <si>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</si>
  <si>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</si>
  <si>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</si>
  <si>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</si>
  <si>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</si>
  <si>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</si>
  <si>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</si>
  <si>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</si>
  <si>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</si>
  <si>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</si>
  <si>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</si>
  <si>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</si>
  <si>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</si>
  <si>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</si>
  <si>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</si>
  <si>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</si>
  <si>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</si>
  <si>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</si>
  <si>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</si>
  <si>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</si>
  <si>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</si>
  <si>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</si>
  <si>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</si>
  <si>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</si>
  <si>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</si>
  <si>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</si>
  <si>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</si>
  <si>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</si>
  <si>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</si>
  <si>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</si>
  <si>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</si>
  <si>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</si>
  <si>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</si>
  <si>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</si>
  <si>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</si>
  <si>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</si>
  <si>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</si>
  <si>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</si>
  <si>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</si>
  <si>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</si>
  <si>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</si>
  <si>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</si>
  <si>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</si>
  <si>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</si>
  <si>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</si>
  <si>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</si>
  <si>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</si>
  <si>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</si>
  <si>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</si>
  <si>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</si>
  <si>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</si>
  <si>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</si>
  <si>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</si>
  <si>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</si>
  <si>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</si>
  <si>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</si>
  <si>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</si>
  <si>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</si>
  <si>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</si>
  <si>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</si>
  <si>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</si>
  <si>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</si>
  <si>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</si>
  <si>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</si>
  <si>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</si>
  <si>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</si>
  <si>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</si>
  <si>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</si>
  <si>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</si>
  <si>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</si>
  <si>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</si>
  <si>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</si>
  <si>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</si>
  <si>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</si>
  <si>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</si>
  <si>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</si>
  <si>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</si>
  <si>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</si>
  <si>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</si>
  <si>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</si>
  <si>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</si>
  <si>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</si>
  <si>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</si>
  <si>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</si>
  <si>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</si>
  <si>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</si>
  <si>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</si>
  <si>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</si>
  <si>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</si>
  <si>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</si>
  <si>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</si>
  <si>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</si>
  <si>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</si>
  <si>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</si>
  <si>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</si>
  <si>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</si>
  <si>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</si>
  <si>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</si>
  <si>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</si>
  <si>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</si>
  <si>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</si>
  <si>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</si>
  <si>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</si>
  <si>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</si>
  <si>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</si>
  <si>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</si>
  <si>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</si>
  <si>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</si>
  <si>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</si>
  <si>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</si>
  <si>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</si>
  <si>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</si>
  <si>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</si>
  <si>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</si>
  <si>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</si>
  <si>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</si>
  <si>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</si>
  <si>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</si>
  <si>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</si>
  <si>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</si>
  <si>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</si>
  <si>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</si>
  <si>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</si>
  <si>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</si>
  <si>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</si>
  <si>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</si>
  <si>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</si>
  <si>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</si>
  <si>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</si>
  <si>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</si>
  <si>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</si>
  <si>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</si>
  <si>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</si>
  <si>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</si>
  <si>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</si>
  <si>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</si>
  <si>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</si>
  <si>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</si>
  <si>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</si>
  <si>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</si>
  <si>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</si>
  <si>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</si>
  <si>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</si>
  <si>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</si>
  <si>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</si>
  <si>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</si>
  <si>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</si>
  <si>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</si>
  <si>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</si>
  <si>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</si>
  <si>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</si>
  <si>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</si>
  <si>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</si>
  <si>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</si>
  <si>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</si>
  <si>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</si>
  <si>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</si>
  <si>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</si>
  <si>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</si>
  <si>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</si>
  <si>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</si>
  <si>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</si>
  <si>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</si>
  <si>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</si>
  <si>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</si>
  <si>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</si>
  <si>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</si>
  <si>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</si>
  <si>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</si>
  <si>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</si>
  <si>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</si>
  <si>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</si>
  <si>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</si>
  <si>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</si>
  <si>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</si>
  <si>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</si>
  <si>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</si>
  <si>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</si>
  <si>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</si>
  <si>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</si>
  <si>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</si>
  <si>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</si>
  <si>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</si>
  <si>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</si>
  <si>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</si>
  <si>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</si>
  <si>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</si>
  <si>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</si>
  <si>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</si>
  <si>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</si>
  <si>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</si>
  <si>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</si>
  <si>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</si>
  <si>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</si>
  <si>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</si>
  <si>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</si>
  <si>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</si>
  <si>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</si>
  <si>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</si>
  <si>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</si>
  <si>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</si>
  <si>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</si>
  <si>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</si>
  <si>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</si>
  <si>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</si>
  <si>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</si>
  <si>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</si>
  <si>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</si>
  <si>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</si>
  <si>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</si>
  <si>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</si>
  <si>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</si>
  <si>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</si>
  <si>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</si>
  <si>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</si>
  <si>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</si>
  <si>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</si>
  <si>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</si>
  <si>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</si>
  <si>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</si>
  <si>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</si>
  <si>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</si>
  <si>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</si>
  <si>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</si>
  <si>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</si>
  <si>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</si>
  <si>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</si>
  <si>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</si>
  <si>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</si>
  <si>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</si>
  <si>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</si>
  <si>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</si>
  <si>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</si>
  <si>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</si>
  <si>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</si>
  <si>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</si>
  <si>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</si>
  <si>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</si>
  <si>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</si>
  <si>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</si>
  <si>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</si>
  <si>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</si>
  <si>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</si>
  <si>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</si>
  <si>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</si>
  <si>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</si>
  <si>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</si>
  <si>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</si>
  <si>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</si>
  <si>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</si>
  <si>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</si>
  <si>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</si>
  <si>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</si>
  <si>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</si>
  <si>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</si>
  <si>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</si>
  <si>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</si>
  <si>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</si>
  <si>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</si>
  <si>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</si>
  <si>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</si>
  <si>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</si>
  <si>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</si>
  <si>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</si>
  <si>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</si>
  <si>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</si>
  <si>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</si>
  <si>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</si>
  <si>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</si>
  <si>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</si>
  <si>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</si>
  <si>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</si>
  <si>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</si>
  <si>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</si>
  <si>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</si>
  <si>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</si>
  <si>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</si>
  <si>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</si>
  <si>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</si>
  <si>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</si>
  <si>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</si>
  <si>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</si>
  <si>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</si>
  <si>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</si>
  <si>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</si>
  <si>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</si>
  <si>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</si>
  <si>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</si>
  <si>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</si>
  <si>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</si>
  <si>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</si>
  <si>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</si>
  <si>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</si>
  <si>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</si>
  <si>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</si>
  <si>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</si>
  <si>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</si>
  <si>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</si>
  <si>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</si>
  <si>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</si>
  <si>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</si>
  <si>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</si>
  <si>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</si>
  <si>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</si>
  <si>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</si>
  <si>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</si>
  <si>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</si>
  <si>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</si>
  <si>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</si>
  <si>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</si>
  <si>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</si>
  <si>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</si>
  <si>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</si>
  <si>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</si>
  <si>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</si>
  <si>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</si>
  <si>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</si>
  <si>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</si>
  <si>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</si>
  <si>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</si>
  <si>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</si>
  <si>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</si>
  <si>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</si>
  <si>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</si>
  <si>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</si>
  <si>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</si>
  <si>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</si>
  <si>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</si>
  <si>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</si>
  <si>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</si>
  <si>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</si>
  <si>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</si>
  <si>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</si>
  <si>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</si>
  <si>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</si>
  <si>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</si>
  <si>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</si>
  <si>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</si>
  <si>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</si>
  <si>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</si>
  <si>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</si>
  <si>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</si>
  <si>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</si>
  <si>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</si>
  <si>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</si>
  <si>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</si>
  <si>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</si>
  <si>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</si>
  <si>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</si>
  <si>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</si>
  <si>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</si>
  <si>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</si>
  <si>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</si>
  <si>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</si>
  <si>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</si>
  <si>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</si>
  <si>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</si>
  <si>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</si>
  <si>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</si>
  <si>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</si>
  <si>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</si>
  <si>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</si>
  <si>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</si>
  <si>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</si>
  <si>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</si>
  <si>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</si>
  <si>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</si>
  <si>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</si>
  <si>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</si>
  <si>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</si>
  <si>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</si>
  <si>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</si>
  <si>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</si>
  <si>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</si>
  <si>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</si>
  <si>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</si>
  <si>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</si>
  <si>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</si>
  <si>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</si>
  <si>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</si>
  <si>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</si>
  <si>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</si>
  <si>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</si>
  <si>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</si>
  <si>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</si>
  <si>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</si>
  <si>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</si>
  <si>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</si>
  <si>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</si>
  <si>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</si>
  <si>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</si>
  <si>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</si>
  <si>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</si>
  <si>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</si>
  <si>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</si>
  <si>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</si>
  <si>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</si>
  <si>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</si>
  <si>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</si>
  <si>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</si>
  <si>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</si>
  <si>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</si>
  <si>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</si>
  <si>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</si>
  <si>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</si>
  <si>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</si>
  <si>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</si>
  <si>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</si>
  <si>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</si>
  <si>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</si>
  <si>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</si>
  <si>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</si>
  <si>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</si>
  <si>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</si>
  <si>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</si>
  <si>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</si>
  <si>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</si>
  <si>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</si>
  <si>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</si>
  <si>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</si>
  <si>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</si>
  <si>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</si>
  <si>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</si>
  <si>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</si>
  <si>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</si>
  <si>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</si>
  <si>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</si>
  <si>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</si>
  <si>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</si>
  <si>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</si>
  <si>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</si>
  <si>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</si>
  <si>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</si>
  <si>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</si>
  <si>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</si>
  <si>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</si>
  <si>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</si>
  <si>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</si>
  <si>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</si>
  <si>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</si>
  <si>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</si>
  <si>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</si>
  <si>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</si>
  <si>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</si>
  <si>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</si>
  <si>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</si>
  <si>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</si>
  <si>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</si>
  <si>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</si>
  <si>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</si>
  <si>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</si>
  <si>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</si>
  <si>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</si>
  <si>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</si>
  <si>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</si>
  <si>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</si>
  <si>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</si>
  <si>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</si>
  <si>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</si>
  <si>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</si>
  <si>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</si>
  <si>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</si>
  <si>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</si>
  <si>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</si>
  <si>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</si>
  <si>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</si>
  <si>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</si>
  <si>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</si>
  <si>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</si>
  <si>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</si>
  <si>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</si>
  <si>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</si>
  <si>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</si>
  <si>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</si>
  <si>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</si>
  <si>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</si>
  <si>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</si>
  <si>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</si>
  <si>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</si>
  <si>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</si>
  <si>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</si>
  <si>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</si>
  <si>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</si>
  <si>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</si>
  <si>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</si>
  <si>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</si>
  <si>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</si>
  <si>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</si>
  <si>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</si>
  <si>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</si>
  <si>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</si>
  <si>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</si>
  <si>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</si>
  <si>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</si>
  <si>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</si>
  <si>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</si>
  <si>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</si>
  <si>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</si>
  <si>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</si>
  <si>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</si>
  <si>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</si>
  <si>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</si>
  <si>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</si>
  <si>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</si>
  <si>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</si>
  <si>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</si>
  <si>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</si>
  <si>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</si>
  <si>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</si>
  <si>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</si>
  <si>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</si>
  <si>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</si>
  <si>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</si>
  <si>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</si>
  <si>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</si>
  <si>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</si>
  <si>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</si>
  <si>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</si>
  <si>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</si>
  <si>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</si>
  <si>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</si>
  <si>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</si>
  <si>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</si>
  <si>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</si>
  <si>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</si>
  <si>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</si>
  <si>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</si>
  <si>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</si>
  <si>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</si>
  <si>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</si>
  <si>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</si>
  <si>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</si>
  <si>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</si>
  <si>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</si>
  <si>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</si>
  <si>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</si>
  <si>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</si>
  <si>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</si>
  <si>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</si>
  <si>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</si>
  <si>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</si>
  <si>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</si>
  <si>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</si>
  <si>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</si>
  <si>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</si>
  <si>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</si>
  <si>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</si>
  <si>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</si>
  <si>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</si>
  <si>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</si>
  <si>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</si>
  <si>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</si>
  <si>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</si>
  <si>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</si>
  <si>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</si>
  <si>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</si>
  <si>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</si>
  <si>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</si>
  <si>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</si>
  <si>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</si>
  <si>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</si>
  <si>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</si>
  <si>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</si>
  <si>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</si>
  <si>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</si>
  <si>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</si>
  <si>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</si>
  <si>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</si>
  <si>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</si>
  <si>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</si>
  <si>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</si>
  <si>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</si>
  <si>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</si>
  <si>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</si>
  <si>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</si>
  <si>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</si>
  <si>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</si>
  <si>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</si>
  <si>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</si>
  <si>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</si>
  <si>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</si>
  <si>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</si>
  <si>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</si>
  <si>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</si>
  <si>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</si>
  <si>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</si>
  <si>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</si>
  <si>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</si>
  <si>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</si>
  <si>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</si>
  <si>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</si>
  <si>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</si>
  <si>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</si>
  <si>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</si>
  <si>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</si>
  <si>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</si>
  <si>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</si>
  <si>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</si>
  <si>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</si>
  <si>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</si>
  <si>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</si>
  <si>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</si>
  <si>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</si>
  <si>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</si>
  <si>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</si>
  <si>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</si>
  <si>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</si>
  <si>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</si>
  <si>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</si>
  <si>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</si>
  <si>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</si>
  <si>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</si>
  <si>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</si>
  <si>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</si>
  <si>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</si>
  <si>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</si>
  <si>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</si>
  <si>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</si>
  <si>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</si>
  <si>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</si>
  <si>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</si>
  <si>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</si>
  <si>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</si>
  <si>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</si>
  <si>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</si>
  <si>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</si>
  <si>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</si>
  <si>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</si>
  <si>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</si>
  <si>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</si>
  <si>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</si>
  <si>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</si>
  <si>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</si>
  <si>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</si>
  <si>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</si>
  <si>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</si>
  <si>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</si>
  <si>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</si>
  <si>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</si>
  <si>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</si>
  <si>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</si>
  <si>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</si>
  <si>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</si>
  <si>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</si>
  <si>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</si>
  <si>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</si>
  <si>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</si>
  <si>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</si>
  <si>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</si>
  <si>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</si>
  <si>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</si>
  <si>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</si>
  <si>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</si>
  <si>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</si>
  <si>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</si>
  <si>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</si>
  <si>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</si>
  <si>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</si>
  <si>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</si>
  <si>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</si>
  <si>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</si>
  <si>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</si>
  <si>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</si>
  <si>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</si>
  <si>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</si>
  <si>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</si>
  <si>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</si>
  <si>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</si>
  <si>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</si>
  <si>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</si>
  <si>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</si>
  <si>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</si>
  <si>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</si>
  <si>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</si>
  <si>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</si>
  <si>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</si>
  <si>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</si>
  <si>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</si>
  <si>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</si>
  <si>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</si>
  <si>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</si>
  <si>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</si>
  <si>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</si>
  <si>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</si>
  <si>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</si>
  <si>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</si>
  <si>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</si>
  <si>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</si>
  <si>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</si>
  <si>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</si>
  <si>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</si>
  <si>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</si>
  <si>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</si>
  <si>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</si>
  <si>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</si>
  <si>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</si>
  <si>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</si>
  <si>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</si>
  <si>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</si>
  <si>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</si>
  <si>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</si>
  <si>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</si>
  <si>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</si>
  <si>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</si>
  <si>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</si>
  <si>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</si>
  <si>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</si>
  <si>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</si>
  <si>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</si>
  <si>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</si>
  <si>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</si>
  <si>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</si>
  <si>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</si>
  <si>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</si>
  <si>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</si>
  <si>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</si>
  <si>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</si>
  <si>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</si>
  <si>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</si>
  <si>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</si>
  <si>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</si>
  <si>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</si>
  <si>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</si>
  <si>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</si>
  <si>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</si>
  <si>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</si>
  <si>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</si>
  <si>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</si>
  <si>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</si>
  <si>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</si>
  <si>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</si>
  <si>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</si>
  <si>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</si>
  <si>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</si>
  <si>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</si>
  <si>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</si>
  <si>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</si>
  <si>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</si>
  <si>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</si>
  <si>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</si>
  <si>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</si>
  <si>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</si>
  <si>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</si>
  <si>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</si>
  <si>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</si>
  <si>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</si>
  <si>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</si>
  <si>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</si>
  <si>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</si>
  <si>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</si>
  <si>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</si>
  <si>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</si>
  <si>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</si>
  <si>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</si>
  <si>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</si>
  <si>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</si>
  <si>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</si>
  <si>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</si>
  <si>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</si>
  <si>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</si>
  <si>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</si>
  <si>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</si>
  <si>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</si>
  <si>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</si>
  <si>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</si>
  <si>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</si>
  <si>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</si>
  <si>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</si>
  <si>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</si>
  <si>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</si>
  <si>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</si>
  <si>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</si>
  <si>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</si>
  <si>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</si>
  <si>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</si>
  <si>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</si>
  <si>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</si>
  <si>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</si>
  <si>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</si>
  <si>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</si>
  <si>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</si>
  <si>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</si>
  <si>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</si>
  <si>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</si>
  <si>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</si>
  <si>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</si>
  <si>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</si>
  <si>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</si>
  <si>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</si>
  <si>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</si>
  <si>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</si>
  <si>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</si>
  <si>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</si>
  <si>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</si>
  <si>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</si>
  <si>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</si>
  <si>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</si>
  <si>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</si>
  <si>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</si>
  <si>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</si>
  <si>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</si>
  <si>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</si>
  <si>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</si>
  <si>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</si>
  <si>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</si>
  <si>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</si>
  <si>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</si>
  <si>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</si>
  <si>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</si>
  <si>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</si>
  <si>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</si>
  <si>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</si>
  <si>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</si>
  <si>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</si>
  <si>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</si>
  <si>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</si>
  <si>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</si>
  <si>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</si>
  <si>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</si>
  <si>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</si>
  <si>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</si>
  <si>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</si>
  <si>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</si>
  <si>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</si>
  <si>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</si>
  <si>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</si>
  <si>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</si>
  <si>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</si>
  <si>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</si>
  <si>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</si>
  <si>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</si>
  <si>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</si>
  <si>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</si>
  <si>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</si>
  <si>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</si>
  <si>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</si>
  <si>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</si>
  <si>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</si>
  <si>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</si>
  <si>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</si>
  <si>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</si>
  <si>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</si>
  <si>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</si>
  <si>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</si>
  <si>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</si>
  <si>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</si>
  <si>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</si>
  <si>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</si>
  <si>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</si>
  <si>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</si>
  <si>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</si>
  <si>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</si>
  <si>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</si>
  <si>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</si>
  <si>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</si>
  <si>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</si>
  <si>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</si>
  <si>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</si>
  <si>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</si>
  <si>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</si>
  <si>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</si>
  <si>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</si>
  <si>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</si>
  <si>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</si>
  <si>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</si>
  <si>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</si>
  <si>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</si>
  <si>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</si>
  <si>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</si>
  <si>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</si>
  <si>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</si>
  <si>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</si>
  <si>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</si>
  <si>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</si>
  <si>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</si>
  <si>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</si>
  <si>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</si>
  <si>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</si>
  <si>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</si>
  <si>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</si>
  <si>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</si>
  <si>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</si>
  <si>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</si>
  <si>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</si>
  <si>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</si>
  <si>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</si>
  <si>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</si>
  <si>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</si>
  <si>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</si>
  <si>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</si>
  <si>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</si>
  <si>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</si>
  <si>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</si>
  <si>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</si>
  <si>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</si>
  <si>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</si>
  <si>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</si>
  <si>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</si>
  <si>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</si>
  <si>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</si>
  <si>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</si>
  <si>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</si>
  <si>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</si>
  <si>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</si>
  <si>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</si>
  <si>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</si>
  <si>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</si>
  <si>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</si>
  <si>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</si>
  <si>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</si>
  <si>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</si>
  <si>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</si>
  <si>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</si>
  <si>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</si>
  <si>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</si>
  <si>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</si>
  <si>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</si>
  <si>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</si>
  <si>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</si>
  <si>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</si>
  <si>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</si>
  <si>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</si>
  <si>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</si>
  <si>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</si>
  <si>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</si>
  <si>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</si>
  <si>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</si>
  <si>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</si>
  <si>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</si>
  <si>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</si>
  <si>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</si>
  <si>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</si>
  <si>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</si>
  <si>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</si>
  <si>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</si>
  <si>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</si>
  <si>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</si>
  <si>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</si>
  <si>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</si>
  <si>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</si>
  <si>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</si>
  <si>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</si>
  <si>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</si>
  <si>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</si>
  <si>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</si>
  <si>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</si>
  <si>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</si>
  <si>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</si>
  <si>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</si>
  <si>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</si>
  <si>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</si>
  <si>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</si>
  <si>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</si>
  <si>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</si>
  <si>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</si>
  <si>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</si>
  <si>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</si>
  <si>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</si>
  <si>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</si>
  <si>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</si>
  <si>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</si>
  <si>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</si>
  <si>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</si>
  <si>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</si>
  <si>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</si>
  <si>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</si>
  <si>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</si>
  <si>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</si>
  <si>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</si>
  <si>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</si>
  <si>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</si>
  <si>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</si>
  <si>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</si>
  <si>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</si>
  <si>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</si>
  <si>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</si>
  <si>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</si>
  <si>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</si>
  <si>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</si>
  <si>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</si>
  <si>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</si>
  <si>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</si>
  <si>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</si>
  <si>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</si>
  <si>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</si>
  <si>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</si>
  <si>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</si>
  <si>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</si>
  <si>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</si>
  <si>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</si>
  <si>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</si>
  <si>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</si>
  <si>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</si>
  <si>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</si>
  <si>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</si>
  <si>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</si>
  <si>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</si>
  <si>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</si>
  <si>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</si>
  <si>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</si>
  <si>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</si>
  <si>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</si>
  <si>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</si>
  <si>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</si>
  <si>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</si>
  <si>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</si>
  <si>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</si>
  <si>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</si>
  <si>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</si>
  <si>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</si>
  <si>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</si>
  <si>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</si>
  <si>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</si>
  <si>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</si>
  <si>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</si>
  <si>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</si>
  <si>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</si>
  <si>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</si>
  <si>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</si>
  <si>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</si>
  <si>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</si>
  <si>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</si>
  <si>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</si>
  <si>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</si>
  <si>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</si>
  <si>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</si>
  <si>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</si>
  <si>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</si>
  <si>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</si>
  <si>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</si>
  <si>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</si>
  <si>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</si>
  <si>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</si>
  <si>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</si>
  <si>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</si>
  <si>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</si>
  <si>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</si>
  <si>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</si>
  <si>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</si>
  <si>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</si>
  <si>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</si>
  <si>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</si>
  <si>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</si>
  <si>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</si>
  <si>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</si>
  <si>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</si>
  <si>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</si>
  <si>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</si>
  <si>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</si>
  <si>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</si>
  <si>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</si>
  <si>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</si>
  <si>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</si>
  <si>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</si>
  <si>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</si>
  <si>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</si>
  <si>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</si>
  <si>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</si>
  <si>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</si>
  <si>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</si>
  <si>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</si>
  <si>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</si>
  <si>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</si>
  <si>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</si>
  <si>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</si>
  <si>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</si>
  <si>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</si>
  <si>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</si>
  <si>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</si>
  <si>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</si>
  <si>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</si>
  <si>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</si>
  <si>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</si>
  <si>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</si>
  <si>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</si>
  <si>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</si>
  <si>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</si>
  <si>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</si>
  <si>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</si>
  <si>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</si>
  <si>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</si>
  <si>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</si>
  <si>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</si>
  <si>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</si>
  <si>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</si>
  <si>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</si>
  <si>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</si>
  <si>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</si>
  <si>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</si>
  <si>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</si>
  <si>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</si>
  <si>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</si>
  <si>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</si>
  <si>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</si>
  <si>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</si>
  <si>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</si>
  <si>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</si>
  <si>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</si>
  <si>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</si>
  <si>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</si>
  <si>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</si>
  <si>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</si>
  <si>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</si>
  <si>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</si>
  <si>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</si>
  <si>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</si>
  <si>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</si>
  <si>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</si>
  <si>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</si>
  <si>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</si>
  <si>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</si>
  <si>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</si>
  <si>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</si>
  <si>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</si>
  <si>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</si>
  <si>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</si>
  <si>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</si>
  <si>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</si>
  <si>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</si>
  <si>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</si>
  <si>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</si>
  <si>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</si>
  <si>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</si>
  <si>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</si>
  <si>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</si>
  <si>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</si>
  <si>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</si>
  <si>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</si>
  <si>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</si>
  <si>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</si>
  <si>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</si>
  <si>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</si>
  <si>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</si>
  <si>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</si>
  <si>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</si>
  <si>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</si>
  <si>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</si>
  <si>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</si>
  <si>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</si>
  <si>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</si>
  <si>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</si>
  <si>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</si>
  <si>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</si>
  <si>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</si>
  <si>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</si>
  <si>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</si>
  <si>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</si>
  <si>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</si>
  <si>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</si>
  <si>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</si>
  <si>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</si>
  <si>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</si>
  <si>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</si>
  <si>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</si>
  <si>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</si>
  <si>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</si>
  <si>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</si>
  <si>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</si>
  <si>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</si>
  <si>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</si>
  <si>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</si>
  <si>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</si>
  <si>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</si>
  <si>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</si>
  <si>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</si>
  <si>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</si>
  <si>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</si>
  <si>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</si>
  <si>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</si>
  <si>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</si>
  <si>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</si>
  <si>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</si>
  <si>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</si>
  <si>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</si>
  <si>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</si>
  <si>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</si>
  <si>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</si>
  <si>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</si>
  <si>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</si>
  <si>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</si>
  <si>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</si>
  <si>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</si>
  <si>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</si>
  <si>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</si>
  <si>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</si>
  <si>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</si>
  <si>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</si>
  <si>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</si>
  <si>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</si>
  <si>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</si>
  <si>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</si>
  <si>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</si>
  <si>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</si>
  <si>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</si>
  <si>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</si>
  <si>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</si>
  <si>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</si>
  <si>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</si>
  <si>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</si>
  <si>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</si>
  <si>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</si>
  <si>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</si>
  <si>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</si>
  <si>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</si>
  <si>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</si>
  <si>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</si>
  <si>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</si>
  <si>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</si>
  <si>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</si>
  <si>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</si>
  <si>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</si>
  <si>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</si>
  <si>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</si>
  <si>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</si>
  <si>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</si>
  <si>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</si>
  <si>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</si>
  <si>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</si>
  <si>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</si>
  <si>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</si>
  <si>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</si>
  <si>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</si>
  <si>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</si>
  <si>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</si>
  <si>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</si>
  <si>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</si>
  <si>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</si>
  <si>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</si>
  <si>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</si>
  <si>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</si>
  <si>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</si>
  <si>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</si>
  <si>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</si>
  <si>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</si>
  <si>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</si>
  <si>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</si>
  <si>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</si>
  <si>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</si>
  <si>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</si>
  <si>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</si>
  <si>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</si>
  <si>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</si>
  <si>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</si>
  <si>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</si>
  <si>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</si>
  <si>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</si>
  <si>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</si>
  <si>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</si>
  <si>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</si>
  <si>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</si>
  <si>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</si>
  <si>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</si>
  <si>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</si>
  <si>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</si>
  <si>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</si>
  <si>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</si>
  <si>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</si>
  <si>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</si>
  <si>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</si>
  <si>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</si>
  <si>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</si>
  <si>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</si>
  <si>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</si>
  <si>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</si>
  <si>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</si>
  <si>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</si>
  <si>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</si>
  <si>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</si>
  <si>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</si>
  <si>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</si>
  <si>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</si>
  <si>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</si>
  <si>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</si>
  <si>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</si>
  <si>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</si>
  <si>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</si>
  <si>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</si>
  <si>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</si>
  <si>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</si>
  <si>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</si>
  <si>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</si>
  <si>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</si>
  <si>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</si>
  <si>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</si>
  <si>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</si>
  <si>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</si>
  <si>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</si>
  <si>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</si>
  <si>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</si>
  <si>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</si>
  <si>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</si>
  <si>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</si>
  <si>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</si>
  <si>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</si>
  <si>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</si>
  <si>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</si>
  <si>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</si>
  <si>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</si>
  <si>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</si>
  <si>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</si>
  <si>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</si>
  <si>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</si>
  <si>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</si>
  <si>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</si>
  <si>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</si>
  <si>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</si>
  <si>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</si>
  <si>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</si>
  <si>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</si>
  <si>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</si>
  <si>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</si>
  <si>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</si>
  <si>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</si>
  <si>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</si>
  <si>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</si>
  <si>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</si>
  <si>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</si>
  <si>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</si>
  <si>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</si>
  <si>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</si>
  <si>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</si>
  <si>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</si>
  <si>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</si>
  <si>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</si>
  <si>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</si>
  <si>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</si>
  <si>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</si>
  <si>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</si>
  <si>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</si>
  <si>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</si>
  <si>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</si>
  <si>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</si>
  <si>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</si>
  <si>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</si>
  <si>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</si>
  <si>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</si>
  <si>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</si>
  <si>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</si>
  <si>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</si>
  <si>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</si>
  <si>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</si>
  <si>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</si>
  <si>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</si>
  <si>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</si>
  <si>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</si>
  <si>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</si>
  <si>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</si>
  <si>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</si>
  <si>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</si>
  <si>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</si>
  <si>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</si>
  <si>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</si>
  <si>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</si>
  <si>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</si>
  <si>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</si>
  <si>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</si>
  <si>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</si>
  <si>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</si>
  <si>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</si>
  <si>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</si>
  <si>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</si>
  <si>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</si>
  <si>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</si>
  <si>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</si>
  <si>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</si>
  <si>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</si>
  <si>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</si>
  <si>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</si>
  <si>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</si>
  <si>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</si>
  <si>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</si>
  <si>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</si>
  <si>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</si>
  <si>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</si>
  <si>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</si>
  <si>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</si>
  <si>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</si>
  <si>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</si>
  <si>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</si>
  <si>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</si>
  <si>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</si>
  <si>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</si>
  <si>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</si>
  <si>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</si>
  <si>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</si>
  <si>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</si>
  <si>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</si>
  <si>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</si>
  <si>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</si>
  <si>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</si>
  <si>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</si>
  <si>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</si>
  <si>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</si>
  <si>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</si>
  <si>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</si>
  <si>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</si>
  <si>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</si>
  <si>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</si>
  <si>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</si>
  <si>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</si>
  <si>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</si>
  <si>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</si>
  <si>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</si>
  <si>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</si>
  <si>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</si>
  <si>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</si>
  <si>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</si>
  <si>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</si>
  <si>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</si>
  <si>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</si>
  <si>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</si>
  <si>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</si>
  <si>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</si>
  <si>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</si>
  <si>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</si>
  <si>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</si>
  <si>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</si>
  <si>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</si>
  <si>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</si>
  <si>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</si>
  <si>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</si>
  <si>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</si>
  <si>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</si>
  <si>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</si>
  <si>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</si>
  <si>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</si>
  <si>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</si>
  <si>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</si>
  <si>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</si>
  <si>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</si>
  <si>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</si>
  <si>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</si>
  <si>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</si>
  <si>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</si>
  <si>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</si>
  <si>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</si>
  <si>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</si>
  <si>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</si>
  <si>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</si>
  <si>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</si>
  <si>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</si>
  <si>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</si>
  <si>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</si>
  <si>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</si>
  <si>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</si>
  <si>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</si>
  <si>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</si>
  <si>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</si>
  <si>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</si>
  <si>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</si>
  <si>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</si>
  <si>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</si>
  <si>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</si>
  <si>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</si>
  <si>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</si>
  <si>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</si>
  <si>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</si>
  <si>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</si>
  <si>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</si>
  <si>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</si>
  <si>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</si>
  <si>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</si>
  <si>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</si>
  <si>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</si>
  <si>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</si>
  <si>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</si>
  <si>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</si>
  <si>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</si>
  <si>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</si>
  <si>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</si>
  <si>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</si>
  <si>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</si>
  <si>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</si>
  <si>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</si>
  <si>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</si>
  <si>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</si>
  <si>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</si>
  <si>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</si>
  <si>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</si>
  <si>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</si>
  <si>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</si>
  <si>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</si>
  <si>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</si>
  <si>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</si>
  <si>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</si>
  <si>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</si>
  <si>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</si>
  <si>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</si>
  <si>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</si>
  <si>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</si>
  <si>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</si>
  <si>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</si>
  <si>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</si>
  <si>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</si>
  <si>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</si>
  <si>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</si>
  <si>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</si>
  <si>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</si>
  <si>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</si>
  <si>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</si>
  <si>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</si>
  <si>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</si>
  <si>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</si>
  <si>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</si>
  <si>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</si>
  <si>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</si>
  <si>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</si>
  <si>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</si>
  <si>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</si>
  <si>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</si>
  <si>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</si>
  <si>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</si>
  <si>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</si>
  <si>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</si>
  <si>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</si>
  <si>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</si>
  <si>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</si>
  <si>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</si>
  <si>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</si>
  <si>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</si>
  <si>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</si>
  <si>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</si>
  <si>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</si>
  <si>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</si>
  <si>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</si>
  <si>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</si>
  <si>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</si>
  <si>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</si>
  <si>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</si>
  <si>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</si>
  <si>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</si>
  <si>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</si>
  <si>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</si>
  <si>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</si>
  <si>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</si>
  <si>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</si>
  <si>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</si>
  <si>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</si>
  <si>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</si>
  <si>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</si>
  <si>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</si>
  <si>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</si>
  <si>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</si>
  <si>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</si>
  <si>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</si>
  <si>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</si>
  <si>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</si>
  <si>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</si>
  <si>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</si>
  <si>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</si>
  <si>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</si>
  <si>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</si>
  <si>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</si>
  <si>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</si>
  <si>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</si>
  <si>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</si>
  <si>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</si>
  <si>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</si>
  <si>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</si>
  <si>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</si>
  <si>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</si>
  <si>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</si>
  <si>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</si>
  <si>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</si>
  <si>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</si>
  <si>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</si>
  <si>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</si>
  <si>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</si>
  <si>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</si>
  <si>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</si>
  <si>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</si>
  <si>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</si>
  <si>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</si>
  <si>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</si>
  <si>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</si>
  <si>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</si>
  <si>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</si>
  <si>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</si>
  <si>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</si>
  <si>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</si>
  <si>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</si>
  <si>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</si>
  <si>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</si>
  <si>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</si>
  <si>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</si>
  <si>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</si>
  <si>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</si>
  <si>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</si>
  <si>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</si>
  <si>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</si>
  <si>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</si>
  <si>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</si>
  <si>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</si>
  <si>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</si>
  <si>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</si>
  <si>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</si>
  <si>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</si>
  <si>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</si>
  <si>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</si>
  <si>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</si>
  <si>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</si>
  <si>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</si>
  <si>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</si>
  <si>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</si>
  <si>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</si>
  <si>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</si>
  <si>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</si>
  <si>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</si>
  <si>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</si>
  <si>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</si>
  <si>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</si>
  <si>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</si>
  <si>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</si>
  <si>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</si>
  <si>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</si>
  <si>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</si>
  <si>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</si>
  <si>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</si>
  <si>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</si>
  <si>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</si>
  <si>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</si>
  <si>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</si>
  <si>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</si>
  <si>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</si>
  <si>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</si>
  <si>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</si>
  <si>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</si>
  <si>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</si>
  <si>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</si>
  <si>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</si>
  <si>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</si>
  <si>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</si>
  <si>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</si>
  <si>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</si>
  <si>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</si>
  <si>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</si>
  <si>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</si>
  <si>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</si>
  <si>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</si>
  <si>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</si>
  <si>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</si>
  <si>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</si>
  <si>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</si>
  <si>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</si>
  <si>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</si>
  <si>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</si>
  <si>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</si>
  <si>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</si>
  <si>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</si>
  <si>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</si>
  <si>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</si>
  <si>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</si>
  <si>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</si>
  <si>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</si>
  <si>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</si>
  <si>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</si>
  <si>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</si>
  <si>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</si>
  <si>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</si>
  <si>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</si>
  <si>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</si>
  <si>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</si>
  <si>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</si>
  <si>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</si>
  <si>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</si>
  <si>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</si>
  <si>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</si>
  <si>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</si>
  <si>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</si>
  <si>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</si>
  <si>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</si>
  <si>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</si>
  <si>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</si>
  <si>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</si>
  <si>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</si>
  <si>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</si>
  <si>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</si>
  <si>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</si>
  <si>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</si>
  <si>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</si>
  <si>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</si>
  <si>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</si>
  <si>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</si>
  <si>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</si>
  <si>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</si>
  <si>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</si>
  <si>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</si>
  <si>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</si>
  <si>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</si>
  <si>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</si>
  <si>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</si>
  <si>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</si>
  <si>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</si>
  <si>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</si>
  <si>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</si>
  <si>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</si>
  <si>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</si>
  <si>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</si>
  <si>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</si>
  <si>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</si>
  <si>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</si>
  <si>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</si>
  <si>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</si>
  <si>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</si>
  <si>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</si>
  <si>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</si>
  <si>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</si>
  <si>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</si>
  <si>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</si>
  <si>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</si>
  <si>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</si>
  <si>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</si>
  <si>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</si>
  <si>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</si>
  <si>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</si>
  <si>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</si>
  <si>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</si>
  <si>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</si>
  <si>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</si>
  <si>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</si>
  <si>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</si>
  <si>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</si>
  <si>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</si>
  <si>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</si>
  <si>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</si>
  <si>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</si>
  <si>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</si>
  <si>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</si>
  <si>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</si>
  <si>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</si>
  <si>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</si>
  <si>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</si>
  <si>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</si>
  <si>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</si>
  <si>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</si>
  <si>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</si>
  <si>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</si>
  <si>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</si>
  <si>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</si>
  <si>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</si>
  <si>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</si>
  <si>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</si>
  <si>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</si>
  <si>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</si>
  <si>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</si>
  <si>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</si>
  <si>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</si>
  <si>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</si>
  <si>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</si>
  <si>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</si>
  <si>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</si>
  <si>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</si>
  <si>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</si>
  <si>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</si>
  <si>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</si>
  <si>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</si>
  <si>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</si>
  <si>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</si>
  <si>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</si>
  <si>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</si>
  <si>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</si>
  <si>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</si>
  <si>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</si>
  <si>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</si>
  <si>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</si>
  <si>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</si>
  <si>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</si>
  <si>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</si>
  <si>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</si>
  <si>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</si>
  <si>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</si>
  <si>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</si>
  <si>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</si>
  <si>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</si>
  <si>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</si>
  <si>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</si>
  <si>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</si>
  <si>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</si>
  <si>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</si>
  <si>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</si>
  <si>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</si>
  <si>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</si>
  <si>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</si>
  <si>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</si>
  <si>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</si>
  <si>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</si>
  <si>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</si>
  <si>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</si>
  <si>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</si>
  <si>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</si>
  <si>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</si>
  <si>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</si>
  <si>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</si>
  <si>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</si>
  <si>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</si>
  <si>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</si>
  <si>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</si>
  <si>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</si>
  <si>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</si>
  <si>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</si>
  <si>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</si>
  <si>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</si>
  <si>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</si>
  <si>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</si>
  <si>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</si>
  <si>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</si>
  <si>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</si>
  <si>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</si>
  <si>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</si>
  <si>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</si>
  <si>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</si>
  <si>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</si>
  <si>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</si>
  <si>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</si>
  <si>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</si>
  <si>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</si>
  <si>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</si>
  <si>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</si>
  <si>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</si>
  <si>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</si>
  <si>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</si>
  <si>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</si>
  <si>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</si>
  <si>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</si>
  <si>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</si>
  <si>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</si>
  <si>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</si>
  <si>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</si>
  <si>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</si>
  <si>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</si>
  <si>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</si>
  <si>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</si>
  <si>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</si>
  <si>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</si>
  <si>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</si>
  <si>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</si>
  <si>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</si>
  <si>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</si>
  <si>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</si>
  <si>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</si>
  <si>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</si>
  <si>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</si>
  <si>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</si>
  <si>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</si>
  <si>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</si>
  <si>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</si>
  <si>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</si>
  <si>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</si>
  <si>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</si>
  <si>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</si>
  <si>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</si>
  <si>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</si>
  <si>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</si>
  <si>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</si>
  <si>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</si>
  <si>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</si>
  <si>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</si>
  <si>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</si>
  <si>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</si>
  <si>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</si>
  <si>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</si>
  <si>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</si>
  <si>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</si>
  <si>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</si>
  <si>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</si>
  <si>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</si>
  <si>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</si>
  <si>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</si>
  <si>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</si>
  <si>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</si>
  <si>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</si>
  <si>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</si>
  <si>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</si>
  <si>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</si>
  <si>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</si>
  <si>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</si>
  <si>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</si>
  <si>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</si>
  <si>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</si>
  <si>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</si>
  <si>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</si>
  <si>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</si>
  <si>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</si>
  <si>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</si>
  <si>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</si>
  <si>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</si>
  <si>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</si>
  <si>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</si>
  <si>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</si>
  <si>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</si>
  <si>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</si>
  <si>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</si>
  <si>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</si>
  <si>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</si>
  <si>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</si>
  <si>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</si>
  <si>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</si>
  <si>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</si>
  <si>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</si>
  <si>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</si>
  <si>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</si>
  <si>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</si>
  <si>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</si>
  <si>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</si>
  <si>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</si>
  <si>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</si>
  <si>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</si>
  <si>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</si>
  <si>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</si>
  <si>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</si>
  <si>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</si>
  <si>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</si>
  <si>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</si>
  <si>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</si>
  <si>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</si>
  <si>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</si>
  <si>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</si>
  <si>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</si>
  <si>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</si>
  <si>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</si>
  <si>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</si>
  <si>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</si>
  <si>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</si>
  <si>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</si>
  <si>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</si>
  <si>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</si>
  <si>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</si>
  <si>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</si>
  <si>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</si>
  <si>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</si>
  <si>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</si>
  <si>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</si>
  <si>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</si>
  <si>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</si>
  <si>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</si>
  <si>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</si>
  <si>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</si>
  <si>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</si>
  <si>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</si>
  <si>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</si>
  <si>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</si>
  <si>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</si>
  <si>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</si>
  <si>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</si>
  <si>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</si>
  <si>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</si>
  <si>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</si>
  <si>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</si>
  <si>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</si>
  <si>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</si>
  <si>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</si>
  <si>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</si>
  <si>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</si>
  <si>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</si>
  <si>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</si>
  <si>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</si>
  <si>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</si>
  <si>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</si>
  <si>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</si>
  <si>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</si>
  <si>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</si>
  <si>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</si>
  <si>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</si>
  <si>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</si>
  <si>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</si>
  <si>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</si>
  <si>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</si>
  <si>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</si>
  <si>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</si>
  <si>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</si>
  <si>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</si>
  <si>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</si>
  <si>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</si>
  <si>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</si>
  <si>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</si>
  <si>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</si>
  <si>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</si>
  <si>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</si>
  <si>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</si>
  <si>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</si>
  <si>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</si>
  <si>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</si>
  <si>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</si>
  <si>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</si>
  <si>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</si>
  <si>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</si>
  <si>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</si>
  <si>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</si>
  <si>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</si>
  <si>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</si>
  <si>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</si>
  <si>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</si>
  <si>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</si>
  <si>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</si>
  <si>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</si>
  <si>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</si>
  <si>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</si>
  <si>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</si>
  <si>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</si>
  <si>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</si>
  <si>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</si>
  <si>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</si>
  <si>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</si>
  <si>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</si>
  <si>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</si>
  <si>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</si>
  <si>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</si>
  <si>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</si>
  <si>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</si>
  <si>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</si>
  <si>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</si>
  <si>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</si>
  <si>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</si>
  <si>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</si>
  <si>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</si>
  <si>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</si>
  <si>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</si>
  <si>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</si>
  <si>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</si>
  <si>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</si>
  <si>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</si>
  <si>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</si>
  <si>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</si>
  <si>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</si>
  <si>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</si>
  <si>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</si>
  <si>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</si>
  <si>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</si>
  <si>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</si>
  <si>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</si>
  <si>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</si>
  <si>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</si>
  <si>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</si>
  <si>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</si>
  <si>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</si>
  <si>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</si>
  <si>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</si>
  <si>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</si>
  <si>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</si>
  <si>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</si>
  <si>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</si>
  <si>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</si>
  <si>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</si>
  <si>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</si>
  <si>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</si>
  <si>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</si>
  <si>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</si>
  <si>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</si>
  <si>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</si>
  <si>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</si>
  <si>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</si>
  <si>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</si>
  <si>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</si>
  <si>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</si>
  <si>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</si>
  <si>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</si>
  <si>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</si>
  <si>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</si>
  <si>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</si>
  <si>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</si>
  <si>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</si>
  <si>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</si>
  <si>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</si>
  <si>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</si>
  <si>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</si>
  <si>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</si>
  <si>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</si>
  <si>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</si>
  <si>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</si>
  <si>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</si>
  <si>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</si>
  <si>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</si>
  <si>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</si>
  <si>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</si>
  <si>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</si>
  <si>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</si>
  <si>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</si>
  <si>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</si>
  <si>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</si>
  <si>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</si>
  <si>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</si>
  <si>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</si>
  <si>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</si>
  <si>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</si>
  <si>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</si>
  <si>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</si>
  <si>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</si>
  <si>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</si>
  <si>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</si>
  <si>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</si>
  <si>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</si>
  <si>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</si>
  <si>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</si>
  <si>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</si>
  <si>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</si>
  <si>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</si>
  <si>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</si>
  <si>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</si>
  <si>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</si>
  <si>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</si>
  <si>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</si>
  <si>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</si>
  <si>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</si>
  <si>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</si>
  <si>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</si>
  <si>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</si>
  <si>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</si>
  <si>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</si>
  <si>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</si>
  <si>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</si>
  <si>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</si>
  <si>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</si>
  <si>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</si>
  <si>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</si>
  <si>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</si>
  <si>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</si>
  <si>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</si>
  <si>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</si>
  <si>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</si>
  <si>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</si>
  <si>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</si>
  <si>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</si>
  <si>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</si>
  <si>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</si>
  <si>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</si>
  <si>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</si>
  <si>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</si>
  <si>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</si>
  <si>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</si>
  <si>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</si>
  <si>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</si>
  <si>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</si>
  <si>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</si>
  <si>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</si>
  <si>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</si>
  <si>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</si>
  <si>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</si>
  <si>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</si>
  <si>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</si>
  <si>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</si>
  <si>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</si>
  <si>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</si>
  <si>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</si>
  <si>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</si>
  <si>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</si>
  <si>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</si>
  <si>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</si>
  <si>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</si>
  <si>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</si>
  <si>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</si>
  <si>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</si>
  <si>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</si>
  <si>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</si>
  <si>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</si>
  <si>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</si>
  <si>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</si>
  <si>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</si>
  <si>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</si>
  <si>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</si>
  <si>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</si>
  <si>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</si>
  <si>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</si>
  <si>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</si>
  <si>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</si>
  <si>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</si>
  <si>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</si>
  <si>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</si>
  <si>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</si>
  <si>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</si>
  <si>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</si>
  <si>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</si>
  <si>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</si>
  <si>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</si>
  <si>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</si>
  <si>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</si>
  <si>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</si>
  <si>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</si>
  <si>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</si>
  <si>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</si>
  <si>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</si>
  <si>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</si>
  <si>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</si>
  <si>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</si>
  <si>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</si>
  <si>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</si>
  <si>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</si>
  <si>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</si>
  <si>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</si>
  <si>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</si>
  <si>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</si>
  <si>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</si>
  <si>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</si>
  <si>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</si>
  <si>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</si>
  <si>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</si>
  <si>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</si>
  <si>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</si>
  <si>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</si>
  <si>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</si>
  <si>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</si>
  <si>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</si>
  <si>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</si>
  <si>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</si>
  <si>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</si>
  <si>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</si>
  <si>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</si>
  <si>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</si>
  <si>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</si>
  <si>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</si>
  <si>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</si>
  <si>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</si>
  <si>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</si>
  <si>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</si>
  <si>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</si>
  <si>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</si>
  <si>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</si>
  <si>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</si>
  <si>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</si>
  <si>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</si>
  <si>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</si>
  <si>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</si>
  <si>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</si>
  <si>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</si>
  <si>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</si>
  <si>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</si>
  <si>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</si>
  <si>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</si>
  <si>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</si>
  <si>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</si>
  <si>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</si>
  <si>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</si>
  <si>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</si>
  <si>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</si>
  <si>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</si>
  <si>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</si>
  <si>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</si>
  <si>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</si>
  <si>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</si>
  <si>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</si>
  <si>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</si>
  <si>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</si>
  <si>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</si>
  <si>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</si>
  <si>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</si>
  <si>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</si>
  <si>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</si>
  <si>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</si>
  <si>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</si>
  <si>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</si>
  <si>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</si>
  <si>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</si>
  <si>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</si>
  <si>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</si>
  <si>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</si>
  <si>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</si>
  <si>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</si>
  <si>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</si>
  <si>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</si>
  <si>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</si>
  <si>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</si>
  <si>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</si>
  <si>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</si>
  <si>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</si>
  <si>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</si>
  <si>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</si>
  <si>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</si>
  <si>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</si>
  <si>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</si>
  <si>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</si>
  <si>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</si>
  <si>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</si>
  <si>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</si>
  <si>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</si>
  <si>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</si>
  <si>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</si>
  <si>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</si>
  <si>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</si>
  <si>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</si>
  <si>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</si>
  <si>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</si>
  <si>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</si>
  <si>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</si>
  <si>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</si>
  <si>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</si>
  <si>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</si>
  <si>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</si>
  <si>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</si>
  <si>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</si>
  <si>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</si>
  <si>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</si>
  <si>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</si>
  <si>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</si>
  <si>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</si>
  <si>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</si>
  <si>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</si>
  <si>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</si>
  <si>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</si>
  <si>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</si>
  <si>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</si>
  <si>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</si>
  <si>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</si>
  <si>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</si>
  <si>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</si>
  <si>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</si>
  <si>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</si>
  <si>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</si>
  <si>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</si>
  <si>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</si>
  <si>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</si>
  <si>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</si>
  <si>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</si>
  <si>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</si>
  <si>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</si>
  <si>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</si>
  <si>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</si>
  <si>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</si>
  <si>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</si>
  <si>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</si>
  <si>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</si>
  <si>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</si>
  <si>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</si>
  <si>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</si>
  <si>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</si>
  <si>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</si>
  <si>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</si>
  <si>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</si>
  <si>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</si>
  <si>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</si>
  <si>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</si>
  <si>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</si>
  <si>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</si>
  <si>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</si>
  <si>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</si>
  <si>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</si>
  <si>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</si>
  <si>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</si>
  <si>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</si>
  <si>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</si>
  <si>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</si>
  <si>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</si>
  <si>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</si>
  <si>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</si>
  <si>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</si>
  <si>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</si>
  <si>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</si>
  <si>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</si>
  <si>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</si>
  <si>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</si>
  <si>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</si>
  <si>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</si>
  <si>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</si>
  <si>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</si>
  <si>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</si>
  <si>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</si>
  <si>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</si>
  <si>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</si>
  <si>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</si>
  <si>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</si>
  <si>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</si>
  <si>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</si>
  <si>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</si>
  <si>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</si>
  <si>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</si>
  <si>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</si>
  <si>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</si>
  <si>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</si>
  <si>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</si>
  <si>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</si>
  <si>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</si>
  <si>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</si>
  <si>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</si>
  <si>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</si>
  <si>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</si>
  <si>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</si>
  <si>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</si>
  <si>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</si>
  <si>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</si>
  <si>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</si>
  <si>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</si>
  <si>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</si>
  <si>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</si>
  <si>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</si>
  <si>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</si>
  <si>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</si>
  <si>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</si>
  <si>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</si>
  <si>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</si>
  <si>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</si>
  <si>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</si>
  <si>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</si>
  <si>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</si>
  <si>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</si>
  <si>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</si>
  <si>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</si>
  <si>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</si>
  <si>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</si>
  <si>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</si>
  <si>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</si>
  <si>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</si>
  <si>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</si>
  <si>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</si>
  <si>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</si>
  <si>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</si>
  <si>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</si>
  <si>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</si>
  <si>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</si>
  <si>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</si>
  <si>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</si>
  <si>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</si>
  <si>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</si>
  <si>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</si>
  <si>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</si>
  <si>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</si>
  <si>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</si>
  <si>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</si>
  <si>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</si>
  <si>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</si>
  <si>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</si>
  <si>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</si>
  <si>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</si>
  <si>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</si>
  <si>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</si>
  <si>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</si>
  <si>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</si>
  <si>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</si>
  <si>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</si>
  <si>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</si>
  <si>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</si>
  <si>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</si>
  <si>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</si>
  <si>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</si>
  <si>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</si>
  <si>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</si>
  <si>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</si>
  <si>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</si>
  <si>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</si>
  <si>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</si>
  <si>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</si>
  <si>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</si>
  <si>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</si>
  <si>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</si>
  <si>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</si>
  <si>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</si>
  <si>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</si>
  <si>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</si>
  <si>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</si>
  <si>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</si>
  <si>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</si>
  <si>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</si>
  <si>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</si>
  <si>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</si>
  <si>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</si>
  <si>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</si>
  <si>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</si>
  <si>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</si>
  <si>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</si>
  <si>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</si>
  <si>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</si>
  <si>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</si>
  <si>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</si>
  <si>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</si>
  <si>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</si>
  <si>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</si>
  <si>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</si>
  <si>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</si>
  <si>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</si>
  <si>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</si>
  <si>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</si>
  <si>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</si>
  <si>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</si>
  <si>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</si>
  <si>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</si>
  <si>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</si>
  <si>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</si>
  <si>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</si>
  <si>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</si>
  <si>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</si>
  <si>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</si>
  <si>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</si>
  <si>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</si>
  <si>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</si>
  <si>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</si>
  <si>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</si>
  <si>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</si>
  <si>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</si>
  <si>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</si>
  <si>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</si>
  <si>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</si>
  <si>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</si>
  <si>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</si>
  <si>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</si>
  <si>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</si>
  <si>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</si>
  <si>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</si>
  <si>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</si>
  <si>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</si>
  <si>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</si>
  <si>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</si>
  <si>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</si>
  <si>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</si>
  <si>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</si>
  <si>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</si>
  <si>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</si>
  <si>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</si>
  <si>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</si>
  <si>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</si>
  <si>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</si>
  <si>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</si>
  <si>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</si>
  <si>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</si>
  <si>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</si>
  <si>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</si>
  <si>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</si>
  <si>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</si>
  <si>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</si>
  <si>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</si>
  <si>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</si>
  <si>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</si>
  <si>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</si>
  <si>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</si>
  <si>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</si>
  <si>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</si>
  <si>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</si>
  <si>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</si>
  <si>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</si>
  <si>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</si>
  <si>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</si>
  <si>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</si>
  <si>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</si>
  <si>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</si>
  <si>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</si>
  <si>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</si>
  <si>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</si>
  <si>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</si>
  <si>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</si>
  <si>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</si>
  <si>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</si>
  <si>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</si>
  <si>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</si>
  <si>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</si>
  <si>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</si>
  <si>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</si>
  <si>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</si>
  <si>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</si>
  <si>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</si>
  <si>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</si>
  <si>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</si>
  <si>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</si>
  <si>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</si>
  <si>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</si>
  <si>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</si>
  <si>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</si>
  <si>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</si>
  <si>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</si>
  <si>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</si>
  <si>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</si>
  <si>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</si>
  <si>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</si>
  <si>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</si>
  <si>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</si>
  <si>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</si>
  <si>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</si>
  <si>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</si>
  <si>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</si>
  <si>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</si>
  <si>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</si>
  <si>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</si>
  <si>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</si>
  <si>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</si>
  <si>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</si>
  <si>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</si>
  <si>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</si>
  <si>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</si>
  <si>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</si>
  <si>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</si>
  <si>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</si>
  <si>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</si>
  <si>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</si>
  <si>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</si>
  <si>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</si>
  <si>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</si>
  <si>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</si>
  <si>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</si>
  <si>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</si>
  <si>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</si>
  <si>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</si>
  <si>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</si>
  <si>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</si>
  <si>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</si>
  <si>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</si>
  <si>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</si>
  <si>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</si>
  <si>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</si>
  <si>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</si>
  <si>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</si>
  <si>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</si>
  <si>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</si>
  <si>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</si>
  <si>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</si>
  <si>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</si>
  <si>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</si>
  <si>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</si>
  <si>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</si>
  <si>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</si>
  <si>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</si>
  <si>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</si>
  <si>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</si>
  <si>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</si>
  <si>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</si>
  <si>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</si>
  <si>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</si>
  <si>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</si>
  <si>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</si>
  <si>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</si>
  <si>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</si>
  <si>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</si>
  <si>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</si>
  <si>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</si>
  <si>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</si>
  <si>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</si>
  <si>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</si>
  <si>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</si>
  <si>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</si>
  <si>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</si>
  <si>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</si>
  <si>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</si>
  <si>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</si>
  <si>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</si>
  <si>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</si>
  <si>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</si>
  <si>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</si>
  <si>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</si>
  <si>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</si>
  <si>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</si>
  <si>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</si>
  <si>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</si>
  <si>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</si>
  <si>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</si>
  <si>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</si>
  <si>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</si>
  <si>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</si>
  <si>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</si>
  <si>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</si>
  <si>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</si>
  <si>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</si>
  <si>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</si>
  <si>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</si>
  <si>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</si>
  <si>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</si>
  <si>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</si>
  <si>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</si>
  <si>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</si>
  <si>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</si>
  <si>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</si>
  <si>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</si>
  <si>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</si>
  <si>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</si>
  <si>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</si>
  <si>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</si>
  <si>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</si>
  <si>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</si>
  <si>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</si>
  <si>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</si>
  <si>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</si>
  <si>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</si>
  <si>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</si>
  <si>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</si>
  <si>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</si>
  <si>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</si>
  <si>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</si>
  <si>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</si>
  <si>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</si>
  <si>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</si>
  <si>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</si>
  <si>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</si>
  <si>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</si>
  <si>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</si>
  <si>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</si>
  <si>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</si>
  <si>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</si>
  <si>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</si>
  <si>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</si>
  <si>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</si>
  <si>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</si>
  <si>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</si>
  <si>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</si>
  <si>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</si>
  <si>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</si>
  <si>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</si>
  <si>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</si>
  <si>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</si>
  <si>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</si>
  <si>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</si>
  <si>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</si>
  <si>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</si>
  <si>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</si>
  <si>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</si>
  <si>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</si>
  <si>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</si>
  <si>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</si>
  <si>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</si>
  <si>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</si>
  <si>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</si>
  <si>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</si>
  <si>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</si>
  <si>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</si>
  <si>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</si>
  <si>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</si>
  <si>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</si>
  <si>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</si>
  <si>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</si>
  <si>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</si>
  <si>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</si>
  <si>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</si>
  <si>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</si>
  <si>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</si>
  <si>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</si>
  <si>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</si>
  <si>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</si>
  <si>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</si>
  <si>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</si>
  <si>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</si>
  <si>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</si>
  <si>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</si>
  <si>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</si>
  <si>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</si>
  <si>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</si>
  <si>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</si>
  <si>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</si>
  <si>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</si>
  <si>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</si>
  <si>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</si>
  <si>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</si>
  <si>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</si>
  <si>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</si>
  <si>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</si>
  <si>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</si>
  <si>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</si>
  <si>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</si>
  <si>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</si>
  <si>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</si>
  <si>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</si>
  <si>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</si>
  <si>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</si>
  <si>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</si>
  <si>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</si>
  <si>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</si>
  <si>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</si>
  <si>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</si>
  <si>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</si>
  <si>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</si>
  <si>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</si>
  <si>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</si>
  <si>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</si>
  <si>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</si>
  <si>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</si>
  <si>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</si>
  <si>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</si>
  <si>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</si>
  <si>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</si>
  <si>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</si>
  <si>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</si>
  <si>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</si>
  <si>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</si>
  <si>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</si>
  <si>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</si>
  <si>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</si>
  <si>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</si>
  <si>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</si>
  <si>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</si>
  <si>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</si>
  <si>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</si>
  <si>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</si>
  <si>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</si>
  <si>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</si>
  <si>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</si>
  <si>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</si>
  <si>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</si>
  <si>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</si>
  <si>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</si>
  <si>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</si>
  <si>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</si>
  <si>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</si>
  <si>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</si>
  <si>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</si>
  <si>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</si>
  <si>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</si>
  <si>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</si>
  <si>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</si>
  <si>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</si>
  <si>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</si>
  <si>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</si>
  <si>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</si>
  <si>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</si>
  <si>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</si>
  <si>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</si>
  <si>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</si>
  <si>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</si>
  <si>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</si>
  <si>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</si>
  <si>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</si>
  <si>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</si>
  <si>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</si>
  <si>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</si>
  <si>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</si>
  <si>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</si>
  <si>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</si>
  <si>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</si>
  <si>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</si>
  <si>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</si>
  <si>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</si>
  <si>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</si>
  <si>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</si>
  <si>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</si>
  <si>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</si>
  <si>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</si>
  <si>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</si>
  <si>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</si>
  <si>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</si>
  <si>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</si>
  <si>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</si>
  <si>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</si>
  <si>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</si>
  <si>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</si>
  <si>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</si>
  <si>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</si>
  <si>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</si>
  <si>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</si>
  <si>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</si>
  <si>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</si>
  <si>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</si>
  <si>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</si>
  <si>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</si>
  <si>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</si>
  <si>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</si>
  <si>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</si>
  <si>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</si>
  <si>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</si>
  <si>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</si>
  <si>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</si>
  <si>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</si>
  <si>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</si>
  <si>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</si>
  <si>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</si>
  <si>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</si>
  <si>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</si>
  <si>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</si>
  <si>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</si>
  <si>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</si>
  <si>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</si>
  <si>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</si>
  <si>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</si>
  <si>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</si>
  <si>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</si>
  <si>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</si>
  <si>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</si>
  <si>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</si>
  <si>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</si>
  <si>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</si>
  <si>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</si>
  <si>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</si>
  <si>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</si>
  <si>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</si>
  <si>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</si>
  <si>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</si>
  <si>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</si>
  <si>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</si>
  <si>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</si>
  <si>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</si>
  <si>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</si>
  <si>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</si>
  <si>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</si>
  <si>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</si>
  <si>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</si>
  <si>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</si>
  <si>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</si>
  <si>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</si>
  <si>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</si>
  <si>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</si>
  <si>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</si>
  <si>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</si>
  <si>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</si>
  <si>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</si>
  <si>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</si>
  <si>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</si>
  <si>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</si>
  <si>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</si>
  <si>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</si>
  <si>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</si>
  <si>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</si>
  <si>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</si>
  <si>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</si>
  <si>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</si>
  <si>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</si>
  <si>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</si>
  <si>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</si>
  <si>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</si>
  <si>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</si>
  <si>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</si>
  <si>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</si>
  <si>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</si>
  <si>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</si>
  <si>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</si>
  <si>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</si>
  <si>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</si>
  <si>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</si>
  <si>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</si>
  <si>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</si>
  <si>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</si>
  <si>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</si>
  <si>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</si>
  <si>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</si>
  <si>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</si>
  <si>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</si>
  <si>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</si>
  <si>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</si>
  <si>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</si>
  <si>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</si>
  <si>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</si>
  <si>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</si>
  <si>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</si>
  <si>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</si>
  <si>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</si>
  <si>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</si>
  <si>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</si>
  <si>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</si>
  <si>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</si>
  <si>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</si>
  <si>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</si>
  <si>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</si>
  <si>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</si>
  <si>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</si>
  <si>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</si>
  <si>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</si>
  <si>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</si>
  <si>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</si>
  <si>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</si>
  <si>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</si>
  <si>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</si>
  <si>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</si>
  <si>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</si>
  <si>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</si>
  <si>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</si>
  <si>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</si>
  <si>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</si>
  <si>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</si>
  <si>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</si>
  <si>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</si>
  <si>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</si>
  <si>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</si>
  <si>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</si>
  <si>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</si>
  <si>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</si>
  <si>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</si>
  <si>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</si>
  <si>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</si>
  <si>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</si>
  <si>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</si>
  <si>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</si>
  <si>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</si>
  <si>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</si>
  <si>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</si>
  <si>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</si>
  <si>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</si>
  <si>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</si>
  <si>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</si>
  <si>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</si>
  <si>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</si>
  <si>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</si>
  <si>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</si>
  <si>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</si>
  <si>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</si>
  <si>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</si>
  <si>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</si>
  <si>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</si>
  <si>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</si>
  <si>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</si>
  <si>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</si>
  <si>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</si>
  <si>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</si>
  <si>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</si>
  <si>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</si>
  <si>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</si>
  <si>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</si>
  <si>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</si>
  <si>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</si>
  <si>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</si>
  <si>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</si>
  <si>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</si>
  <si>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</si>
  <si>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</si>
  <si>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</si>
  <si>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</si>
  <si>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</si>
  <si>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</si>
  <si>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</si>
  <si>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</si>
  <si>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</si>
  <si>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</si>
  <si>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</si>
  <si>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</si>
  <si>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</si>
  <si>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</si>
  <si>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</si>
  <si>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</si>
  <si>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</si>
  <si>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</si>
  <si>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</si>
  <si>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</si>
  <si>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</si>
  <si>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</si>
  <si>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</si>
  <si>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</si>
  <si>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</si>
  <si>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</si>
  <si>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</si>
  <si>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</si>
  <si>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</si>
  <si>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</si>
  <si>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</si>
  <si>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</si>
  <si>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</si>
  <si>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</si>
  <si>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</si>
  <si>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</si>
  <si>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</si>
  <si>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</si>
  <si>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</si>
  <si>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</si>
  <si>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</si>
  <si>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</si>
  <si>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</si>
  <si>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</si>
  <si>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</si>
  <si>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</si>
  <si>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</si>
  <si>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</si>
  <si>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</si>
  <si>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</si>
  <si>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</si>
  <si>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</si>
  <si>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</si>
  <si>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</si>
  <si>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</si>
  <si>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</si>
  <si>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</si>
  <si>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</si>
  <si>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</si>
  <si>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</si>
  <si>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</si>
  <si>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</si>
  <si>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</si>
  <si>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</si>
  <si>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</si>
  <si>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</si>
  <si>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</si>
  <si>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</si>
  <si>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</si>
  <si>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</si>
  <si>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</si>
  <si>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</si>
  <si>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</si>
  <si>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</si>
  <si>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</si>
  <si>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</si>
  <si>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</si>
  <si>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</si>
  <si>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</si>
  <si>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</si>
  <si>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</si>
  <si>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</si>
  <si>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</si>
  <si>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</si>
  <si>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</si>
  <si>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</si>
  <si>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</si>
  <si>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</si>
  <si>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</si>
  <si>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</si>
  <si>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</si>
  <si>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</si>
  <si>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</si>
  <si>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</si>
  <si>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</si>
  <si>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</si>
  <si>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</si>
  <si>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</si>
  <si>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</si>
  <si>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</si>
  <si>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</si>
  <si>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</si>
  <si>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</si>
  <si>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</si>
  <si>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</si>
  <si>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</si>
  <si>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</si>
  <si>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</si>
  <si>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</si>
  <si>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</si>
  <si>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</si>
  <si>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</si>
  <si>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</si>
  <si>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</si>
  <si>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</si>
  <si>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</si>
  <si>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</si>
  <si>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</si>
  <si>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</si>
  <si>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</si>
  <si>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</si>
  <si>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</si>
  <si>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</si>
  <si>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</si>
  <si>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</si>
  <si>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</si>
  <si>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</si>
  <si>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</si>
  <si>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</si>
  <si>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</si>
  <si>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</si>
  <si>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</si>
  <si>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</si>
  <si>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</si>
  <si>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</si>
  <si>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</si>
  <si>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</si>
  <si>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</si>
  <si>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</si>
  <si>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</si>
  <si>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</si>
  <si>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</si>
  <si>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</si>
  <si>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</si>
  <si>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</si>
  <si>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</si>
  <si>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</si>
  <si>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</si>
  <si>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</si>
  <si>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</si>
  <si>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</si>
  <si>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</si>
  <si>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</si>
  <si>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</si>
  <si>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</si>
  <si>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</si>
  <si>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</si>
  <si>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</si>
  <si>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</si>
  <si>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</si>
  <si>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</si>
  <si>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</si>
  <si>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</si>
  <si>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</si>
  <si>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</si>
  <si>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</si>
  <si>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</si>
  <si>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</si>
  <si>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</si>
  <si>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</si>
  <si>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</si>
  <si>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</si>
  <si>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</si>
  <si>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</si>
  <si>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</si>
  <si>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</si>
  <si>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</si>
  <si>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</si>
  <si>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</si>
  <si>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</si>
  <si>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</si>
  <si>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</si>
  <si>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</si>
  <si>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</si>
  <si>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</si>
  <si>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</si>
  <si>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</si>
  <si>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</si>
  <si>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</si>
  <si>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</si>
  <si>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</si>
  <si>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</si>
  <si>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</si>
  <si>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</si>
  <si>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</si>
  <si>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</si>
  <si>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</si>
  <si>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</si>
  <si>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</si>
  <si>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</si>
  <si>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</si>
  <si>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</si>
  <si>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</si>
  <si>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</si>
  <si>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</si>
  <si>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</si>
  <si>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</si>
  <si>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</si>
  <si>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</si>
  <si>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</si>
  <si>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</si>
  <si>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</si>
  <si>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</si>
  <si>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</si>
  <si>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</si>
  <si>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</si>
  <si>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</si>
  <si>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</si>
  <si>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</si>
  <si>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</si>
  <si>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</si>
  <si>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</si>
  <si>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</si>
  <si>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</si>
  <si>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</si>
  <si>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</si>
  <si>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</si>
  <si>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</si>
  <si>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</si>
  <si>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</si>
  <si>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</si>
  <si>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</si>
  <si>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</si>
  <si>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</si>
  <si>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</si>
  <si>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</si>
  <si>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</si>
  <si>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</si>
  <si>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</si>
  <si>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</si>
  <si>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</si>
  <si>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</si>
  <si>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</si>
  <si>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</si>
  <si>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</si>
  <si>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</si>
  <si>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</si>
  <si>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</si>
  <si>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</si>
  <si>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</si>
  <si>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</si>
  <si>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</si>
  <si>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</si>
  <si>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</si>
  <si>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</si>
  <si>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</si>
  <si>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</si>
  <si>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</si>
  <si>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</si>
  <si>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</si>
  <si>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</si>
  <si>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</si>
  <si>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</si>
  <si>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</si>
  <si>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</si>
  <si>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</si>
  <si>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</si>
  <si>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</si>
  <si>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</si>
  <si>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</si>
  <si>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</si>
  <si>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</si>
  <si>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</si>
  <si>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</si>
  <si>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</si>
  <si>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</si>
  <si>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</si>
  <si>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</si>
  <si>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</si>
  <si>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</si>
  <si>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</si>
  <si>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</si>
  <si>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</si>
  <si>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</si>
  <si>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</si>
  <si>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</si>
  <si>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</si>
  <si>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</si>
  <si>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</si>
  <si>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</si>
  <si>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</si>
  <si>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</si>
  <si>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</si>
  <si>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</si>
  <si>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</si>
  <si>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</si>
  <si>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</si>
  <si>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</si>
  <si>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</si>
  <si>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</si>
  <si>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</si>
  <si>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</si>
  <si>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</si>
  <si>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</si>
  <si>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</si>
  <si>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</si>
  <si>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</si>
  <si>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</si>
  <si>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</si>
  <si>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</si>
  <si>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</si>
  <si>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</si>
  <si>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</si>
  <si>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</si>
  <si>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</si>
  <si>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</si>
  <si>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</si>
  <si>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</si>
  <si>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</si>
  <si>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</si>
  <si>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</si>
  <si>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</si>
  <si>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</si>
  <si>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</si>
  <si>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</si>
  <si>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</si>
  <si>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</si>
  <si>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</si>
  <si>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</si>
  <si>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</si>
  <si>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</si>
  <si>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</si>
  <si>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</si>
  <si>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</si>
  <si>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</si>
  <si>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</si>
  <si>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</si>
  <si>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</si>
  <si>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</si>
  <si>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</si>
  <si>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</si>
  <si>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</si>
  <si>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</si>
  <si>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</si>
  <si>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</si>
  <si>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</si>
  <si>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</si>
  <si>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</si>
  <si>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</si>
  <si>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</si>
  <si>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</si>
  <si>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</si>
  <si>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</si>
  <si>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</si>
  <si>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</si>
  <si>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</si>
  <si>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</si>
  <si>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</si>
  <si>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</si>
  <si>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</si>
  <si>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</si>
  <si>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</si>
  <si>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</si>
  <si>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</si>
  <si>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</si>
  <si>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</si>
  <si>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</si>
  <si>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</si>
  <si>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</si>
  <si>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</si>
  <si>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</si>
  <si>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</si>
  <si>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</si>
  <si>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</si>
  <si>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</si>
  <si>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</si>
  <si>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</si>
  <si>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</si>
  <si>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</si>
  <si>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</si>
  <si>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</si>
  <si>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</si>
  <si>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</si>
  <si>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</si>
  <si>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</si>
  <si>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</si>
  <si>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</si>
  <si>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</si>
  <si>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</si>
  <si>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</si>
  <si>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</si>
  <si>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</si>
  <si>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</si>
  <si>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</si>
  <si>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</si>
  <si>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</si>
  <si>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</si>
  <si>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</si>
  <si>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</si>
  <si>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</si>
  <si>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</si>
  <si>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</si>
  <si>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</si>
  <si>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</si>
  <si>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</si>
  <si>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</si>
  <si>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</si>
  <si>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</si>
  <si>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</si>
  <si>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</si>
  <si>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</si>
  <si>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</si>
  <si>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</si>
  <si>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</si>
  <si>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</si>
  <si>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</si>
  <si>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</si>
  <si>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</si>
  <si>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</si>
  <si>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</si>
  <si>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</si>
  <si>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</si>
  <si>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</si>
  <si>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</si>
  <si>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</si>
  <si>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</si>
  <si>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</si>
  <si>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</si>
  <si>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</si>
  <si>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</si>
  <si>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</si>
  <si>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</si>
  <si>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</si>
  <si>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</si>
  <si>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</si>
  <si>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</si>
  <si>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</si>
  <si>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</si>
  <si>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</si>
  <si>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</si>
  <si>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</si>
  <si>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</si>
  <si>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</si>
  <si>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</si>
  <si>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</si>
  <si>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</si>
  <si>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</si>
  <si>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</si>
  <si>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</si>
  <si>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</si>
  <si>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</si>
  <si>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</si>
  <si>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</si>
  <si>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</si>
  <si>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</si>
  <si>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</si>
  <si>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</si>
  <si>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</si>
  <si>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</si>
  <si>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</si>
  <si>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</si>
  <si>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</si>
  <si>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</si>
  <si>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</si>
  <si>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</si>
  <si>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</si>
  <si>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</si>
  <si>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</si>
  <si>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</si>
  <si>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</si>
  <si>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</si>
  <si>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</si>
  <si>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</si>
  <si>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</si>
  <si>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</si>
  <si>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</si>
  <si>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</si>
  <si>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</si>
  <si>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</si>
  <si>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</si>
  <si>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</si>
  <si>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</si>
  <si>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</si>
  <si>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</si>
  <si>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</si>
  <si>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</si>
  <si>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</si>
  <si>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</si>
  <si>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</si>
  <si>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</si>
  <si>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</si>
  <si>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</si>
  <si>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</si>
  <si>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</si>
  <si>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</si>
  <si>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</si>
  <si>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</si>
  <si>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</si>
  <si>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</si>
  <si>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</si>
  <si>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</si>
  <si>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</si>
  <si>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</si>
  <si>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</si>
  <si>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</si>
  <si>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</si>
  <si>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</si>
  <si>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</si>
  <si>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</si>
  <si>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</si>
  <si>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</si>
  <si>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</si>
  <si>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</si>
  <si>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</si>
  <si>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</si>
  <si>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</si>
  <si>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</si>
  <si>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</si>
  <si>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</si>
  <si>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</si>
  <si>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</si>
  <si>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</si>
  <si>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</si>
  <si>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</si>
  <si>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</si>
  <si>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</si>
  <si>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</si>
  <si>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</si>
  <si>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</si>
  <si>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</si>
  <si>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</si>
  <si>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</si>
  <si>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</si>
  <si>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</si>
  <si>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</si>
  <si>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</si>
  <si>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</si>
  <si>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</si>
  <si>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</si>
  <si>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</si>
  <si>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</si>
  <si>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</si>
  <si>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</si>
  <si>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</si>
  <si>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</si>
  <si>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</si>
  <si>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</si>
  <si>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</si>
  <si>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</si>
  <si>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</si>
  <si>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</si>
  <si>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</si>
  <si>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</si>
  <si>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</si>
  <si>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</si>
  <si>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</si>
  <si>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</si>
  <si>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</si>
  <si>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</si>
  <si>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</si>
  <si>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</si>
  <si>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</si>
  <si>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</si>
  <si>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</si>
  <si>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</si>
  <si>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</si>
  <si>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</si>
  <si>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</si>
  <si>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</si>
  <si>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</si>
  <si>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</si>
  <si>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</si>
  <si>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</si>
  <si>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</si>
  <si>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</si>
  <si>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</si>
  <si>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</si>
  <si>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</si>
  <si>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</si>
  <si>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</si>
  <si>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</si>
  <si>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</si>
  <si>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</si>
  <si>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</si>
  <si>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</si>
  <si>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</si>
  <si>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</si>
  <si>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</si>
  <si>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</si>
  <si>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</si>
  <si>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</si>
  <si>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</si>
  <si>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</si>
  <si>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</si>
  <si>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</si>
  <si>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</si>
  <si>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</si>
  <si>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</si>
  <si>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</si>
  <si>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</si>
  <si>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</si>
  <si>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</si>
  <si>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</si>
  <si>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</si>
  <si>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</si>
  <si>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</si>
  <si>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</si>
  <si>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</si>
  <si>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</si>
  <si>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</si>
  <si>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</si>
  <si>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</si>
  <si>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</si>
  <si>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</si>
  <si>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</si>
  <si>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</si>
  <si>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</si>
  <si>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</si>
  <si>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</si>
  <si>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</si>
  <si>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</si>
  <si>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</si>
  <si>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</si>
  <si>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</si>
  <si>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</si>
  <si>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</si>
  <si>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</si>
  <si>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</si>
  <si>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</si>
  <si>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</si>
  <si>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</si>
  <si>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</si>
  <si>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</si>
  <si>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</si>
  <si>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</si>
  <si>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</si>
  <si>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</si>
  <si>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</si>
  <si>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</si>
  <si>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</si>
  <si>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</si>
  <si>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</si>
  <si>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</si>
  <si>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</si>
  <si>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</si>
  <si>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</si>
  <si>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</si>
  <si>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</si>
  <si>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</si>
  <si>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</si>
  <si>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</si>
  <si>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</si>
  <si>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</si>
  <si>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</si>
  <si>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</si>
  <si>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</si>
  <si>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</si>
  <si>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</si>
  <si>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</si>
  <si>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</si>
  <si>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</si>
  <si>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</si>
  <si>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</si>
  <si>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</si>
  <si>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</si>
  <si>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</si>
  <si>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</si>
  <si>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</si>
  <si>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</si>
  <si>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</si>
  <si>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</si>
  <si>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</si>
  <si>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</si>
  <si>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</si>
  <si>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</si>
  <si>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</si>
  <si>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</si>
  <si>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</si>
  <si>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</si>
  <si>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</si>
  <si>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</si>
  <si>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</si>
  <si>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</si>
  <si>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</si>
  <si>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</si>
  <si>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</si>
  <si>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</si>
  <si>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</si>
  <si>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</si>
  <si>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</si>
  <si>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</si>
  <si>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</si>
  <si>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</si>
  <si>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</si>
  <si>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</si>
  <si>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</si>
  <si>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</si>
  <si>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</si>
  <si>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</si>
  <si>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</si>
  <si>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</si>
  <si>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</si>
  <si>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</si>
  <si>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</si>
  <si>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</si>
  <si>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</si>
  <si>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</si>
  <si>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</si>
  <si>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</si>
  <si>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</si>
  <si>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</si>
  <si>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</si>
  <si>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</si>
  <si>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</si>
  <si>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</si>
  <si>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</si>
  <si>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</si>
  <si>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</si>
  <si>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</si>
  <si>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</si>
  <si>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</si>
  <si>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</si>
  <si>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</si>
  <si>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</si>
  <si>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</si>
  <si>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</si>
  <si>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</si>
  <si>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</si>
  <si>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</si>
  <si>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</si>
  <si>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</si>
  <si>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</si>
  <si>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</si>
  <si>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</si>
  <si>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</si>
  <si>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</si>
  <si>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</si>
  <si>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</si>
  <si>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</si>
  <si>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</si>
  <si>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</si>
  <si>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</si>
  <si>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</si>
  <si>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</si>
  <si>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</si>
  <si>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</si>
  <si>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</si>
  <si>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</si>
  <si>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</si>
  <si>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</si>
  <si>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</si>
  <si>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</si>
  <si>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</si>
  <si>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</si>
  <si>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</si>
  <si>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</si>
  <si>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</si>
  <si>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</si>
  <si>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</si>
  <si>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</si>
  <si>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</si>
  <si>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</si>
  <si>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</si>
  <si>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</si>
  <si>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</si>
  <si>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</si>
  <si>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</si>
  <si>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</si>
  <si>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</si>
  <si>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</si>
  <si>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</si>
  <si>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</si>
  <si>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</si>
  <si>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</si>
  <si>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</si>
  <si>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</si>
  <si>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</si>
  <si>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</si>
  <si>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</si>
  <si>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</si>
  <si>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</si>
  <si>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</si>
  <si>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</si>
  <si>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</si>
  <si>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</si>
  <si>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</si>
  <si>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</si>
  <si>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</si>
  <si>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</si>
  <si>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</si>
  <si>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</si>
  <si>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</si>
  <si>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</si>
  <si>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</si>
  <si>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</si>
  <si>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</si>
  <si>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</si>
  <si>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</si>
  <si>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</si>
  <si>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</si>
  <si>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</si>
  <si>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</si>
  <si>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</si>
  <si>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</si>
  <si>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</si>
  <si>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</si>
  <si>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</si>
  <si>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</si>
  <si>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</si>
  <si>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</si>
  <si>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</si>
  <si>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</si>
  <si>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</si>
  <si>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</si>
  <si>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</si>
  <si>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</si>
  <si>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</si>
  <si>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</si>
  <si>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</si>
  <si>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</si>
  <si>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</si>
  <si>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</si>
  <si>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</si>
  <si>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</si>
  <si>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</si>
  <si>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</si>
  <si>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</si>
  <si>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</si>
  <si>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</si>
  <si>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</si>
  <si>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</si>
  <si>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</si>
  <si>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</si>
  <si>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</si>
  <si>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</si>
  <si>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</si>
  <si>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</si>
  <si>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</si>
  <si>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</si>
  <si>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</si>
  <si>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</si>
  <si>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</si>
  <si>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</si>
  <si>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</si>
  <si>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</si>
  <si>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</si>
  <si>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</si>
  <si>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</si>
  <si>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</si>
  <si>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</si>
  <si>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</si>
  <si>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</si>
  <si>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</si>
  <si>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</si>
  <si>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</si>
  <si>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</si>
  <si>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</si>
  <si>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</si>
  <si>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</si>
  <si>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</si>
  <si>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</si>
  <si>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</si>
  <si>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</si>
  <si>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</si>
  <si>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</si>
  <si>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</si>
  <si>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</si>
  <si>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</si>
  <si>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</si>
  <si>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</si>
  <si>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</si>
  <si>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</si>
  <si>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</si>
  <si>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</si>
  <si>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</si>
  <si>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</si>
  <si>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</si>
  <si>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</si>
  <si>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</si>
  <si>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</si>
  <si>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</si>
  <si>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</si>
  <si>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</si>
  <si>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</si>
  <si>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</si>
  <si>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</si>
  <si>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</si>
  <si>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</si>
  <si>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</si>
  <si>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</si>
  <si>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</si>
  <si>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</si>
  <si>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</si>
  <si>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</si>
  <si>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</si>
  <si>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</si>
  <si>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</si>
  <si>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</si>
  <si>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</si>
  <si>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</si>
  <si>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</si>
  <si>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</si>
  <si>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</si>
  <si>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</si>
  <si>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</si>
  <si>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</si>
  <si>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</si>
  <si>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</si>
  <si>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</si>
  <si>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</si>
  <si>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</si>
  <si>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</si>
  <si>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</si>
  <si>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</si>
  <si>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</si>
  <si>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</si>
  <si>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</si>
  <si>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</si>
  <si>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</si>
  <si>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</si>
  <si>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</si>
  <si>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</si>
  <si>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</si>
  <si>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</si>
  <si>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</si>
  <si>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</si>
  <si>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</si>
  <si>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</si>
  <si>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</si>
  <si>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</si>
  <si>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</si>
  <si>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</si>
  <si>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</si>
  <si>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</si>
  <si>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</si>
  <si>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</si>
  <si>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</si>
  <si>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</si>
  <si>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</si>
  <si>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</si>
  <si>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</si>
  <si>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</si>
  <si>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</si>
  <si>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</si>
  <si>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</si>
  <si>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</si>
  <si>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</si>
  <si>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</si>
  <si>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</si>
  <si>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</si>
  <si>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</si>
  <si>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</si>
  <si>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</si>
  <si>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</si>
  <si>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</si>
  <si>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</si>
  <si>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</si>
  <si>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</si>
  <si>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</si>
  <si>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</si>
  <si>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</si>
  <si>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</si>
  <si>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</si>
  <si>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</si>
  <si>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</si>
  <si>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</si>
  <si>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</si>
  <si>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</si>
  <si>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</si>
  <si>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</si>
  <si>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</si>
  <si>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</si>
  <si>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</si>
  <si>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</si>
  <si>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</si>
  <si>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</si>
  <si>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</si>
  <si>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</si>
  <si>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</si>
  <si>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</si>
  <si>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</si>
  <si>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</si>
  <si>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</si>
  <si>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</si>
  <si>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</si>
  <si>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</si>
  <si>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</si>
  <si>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</si>
  <si>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</si>
  <si>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</si>
  <si>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</si>
  <si>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</si>
  <si>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</si>
  <si>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</si>
  <si>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</si>
  <si>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</si>
  <si>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</si>
  <si>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</si>
  <si>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</si>
  <si>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</si>
  <si>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</si>
  <si>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</si>
  <si>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</si>
  <si>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</si>
  <si>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</si>
  <si>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</si>
  <si>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</si>
  <si>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</si>
  <si>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</si>
  <si>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</si>
  <si>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</si>
  <si>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</si>
  <si>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</si>
  <si>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</si>
  <si>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</si>
  <si>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</si>
  <si>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</si>
  <si>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</si>
  <si>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</si>
  <si>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</si>
  <si>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</si>
  <si>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</si>
  <si>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</si>
  <si>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</si>
  <si>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</si>
  <si>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</si>
  <si>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</si>
  <si>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</si>
  <si>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</si>
  <si>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</si>
  <si>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</si>
  <si>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</si>
  <si>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</si>
  <si>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</si>
  <si>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</si>
  <si>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</si>
  <si>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</si>
  <si>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</si>
  <si>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</si>
  <si>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</si>
  <si>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</si>
  <si>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</si>
  <si>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</si>
  <si>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</si>
  <si>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</si>
  <si>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</si>
  <si>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</si>
  <si>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</si>
  <si>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</si>
  <si>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</si>
  <si>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</si>
  <si>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</si>
  <si>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</si>
  <si>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</si>
  <si>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</si>
  <si>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</si>
  <si>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</si>
  <si>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</si>
  <si>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</si>
  <si>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</si>
  <si>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</si>
  <si>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</si>
  <si>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</si>
  <si>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</si>
  <si>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</si>
  <si>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</si>
  <si>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</si>
  <si>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</si>
  <si>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</si>
  <si>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</si>
  <si>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</si>
  <si>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</si>
  <si>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</si>
  <si>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</si>
  <si>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</si>
  <si>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</si>
  <si>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</si>
  <si>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</si>
  <si>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</si>
  <si>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</si>
  <si>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</si>
  <si>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</si>
  <si>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</si>
  <si>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</si>
  <si>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</si>
  <si>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</si>
  <si>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</si>
  <si>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</si>
  <si>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</si>
  <si>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</si>
  <si>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</si>
  <si>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</si>
  <si>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</si>
  <si>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</si>
  <si>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</si>
  <si>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</si>
  <si>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</si>
  <si>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</si>
  <si>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</si>
  <si>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</si>
  <si>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</si>
  <si>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</si>
  <si>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</si>
  <si>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</si>
  <si>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</si>
  <si>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</si>
  <si>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</si>
  <si>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</si>
  <si>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</si>
  <si>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</si>
  <si>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</si>
  <si>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</si>
  <si>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</si>
  <si>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</si>
  <si>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</si>
  <si>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</si>
  <si>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</si>
  <si>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</si>
  <si>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</si>
  <si>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</si>
  <si>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</si>
  <si>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</si>
  <si>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</si>
  <si>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</si>
  <si>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</si>
  <si>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</si>
  <si>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</si>
  <si>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</si>
  <si>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</si>
  <si>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</si>
  <si>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</si>
  <si>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</si>
  <si>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</si>
  <si>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</si>
  <si>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</si>
  <si>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</si>
  <si>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</si>
  <si>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</si>
  <si>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</si>
  <si>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</si>
  <si>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</si>
  <si>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</si>
  <si>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</si>
  <si>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</si>
  <si>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</si>
  <si>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</si>
  <si>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</si>
  <si>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</si>
  <si>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</si>
  <si>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</si>
  <si>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</si>
  <si>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</si>
  <si>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</si>
  <si>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</si>
  <si>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</si>
  <si>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</si>
  <si>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</si>
  <si>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</si>
  <si>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</si>
  <si>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</si>
  <si>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</si>
  <si>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</si>
  <si>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</si>
  <si>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</si>
  <si>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</si>
  <si>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</si>
  <si>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</si>
  <si>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</si>
  <si>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</si>
  <si>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</si>
  <si>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</si>
  <si>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</si>
  <si>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</si>
  <si>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</si>
  <si>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</si>
  <si>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</si>
  <si>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</si>
  <si>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</si>
  <si>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</si>
  <si>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</si>
  <si>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</si>
  <si>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</si>
  <si>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</si>
  <si>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</si>
  <si>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</si>
  <si>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</si>
  <si>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</si>
  <si>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</si>
  <si>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</si>
  <si>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</si>
  <si>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</si>
  <si>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</si>
  <si>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</si>
  <si>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</si>
  <si>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</si>
  <si>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</si>
  <si>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</si>
  <si>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</si>
  <si>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</si>
  <si>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</si>
  <si>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</si>
  <si>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</si>
  <si>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</si>
  <si>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</si>
  <si>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</si>
  <si>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</si>
  <si>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</si>
  <si>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</si>
  <si>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</si>
  <si>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</si>
  <si>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</si>
  <si>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</si>
  <si>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</si>
  <si>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</si>
  <si>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</si>
  <si>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</si>
  <si>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</si>
  <si>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</si>
  <si>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</si>
  <si>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</si>
  <si>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</si>
  <si>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</si>
  <si>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</si>
  <si>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</si>
  <si>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</si>
  <si>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</si>
  <si>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</si>
  <si>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</si>
  <si>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</si>
  <si>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</si>
  <si>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</si>
  <si>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</si>
  <si>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</si>
  <si>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</si>
  <si>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</si>
  <si>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</si>
  <si>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</si>
  <si>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</si>
  <si>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</si>
  <si>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</si>
  <si>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</si>
  <si>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</si>
  <si>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</si>
  <si>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</si>
  <si>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</si>
  <si>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</si>
  <si>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</si>
  <si>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</si>
  <si>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</si>
  <si>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</si>
  <si>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</si>
  <si>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</si>
  <si>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</si>
  <si>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</si>
  <si>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</si>
  <si>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</si>
  <si>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</si>
  <si>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</si>
  <si>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</si>
  <si>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</si>
  <si>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</si>
  <si>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</si>
  <si>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</si>
  <si>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</si>
  <si>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</si>
  <si>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</si>
  <si>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</si>
  <si>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</si>
  <si>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</si>
  <si>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</si>
  <si>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</si>
  <si>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</si>
  <si>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</si>
  <si>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</si>
  <si>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</si>
  <si>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</si>
  <si>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</si>
  <si>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</si>
  <si>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</si>
  <si>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</si>
  <si>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</si>
  <si>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</si>
  <si>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</si>
  <si>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</si>
  <si>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</si>
  <si>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</si>
  <si>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</si>
  <si>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</si>
  <si>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</si>
  <si>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</si>
  <si>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</si>
  <si>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</si>
  <si>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</si>
  <si>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</si>
  <si>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</si>
  <si>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</si>
  <si>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</si>
  <si>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</si>
  <si>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</si>
  <si>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</si>
  <si>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</si>
  <si>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</si>
  <si>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</si>
  <si>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</si>
  <si>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</si>
  <si>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</si>
  <si>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</si>
  <si>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</si>
  <si>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</si>
  <si>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</si>
  <si>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</si>
  <si>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</si>
  <si>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</si>
  <si>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</si>
  <si>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</si>
  <si>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</si>
  <si>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</si>
  <si>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</si>
  <si>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</si>
  <si>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</si>
  <si>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</si>
  <si>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</si>
  <si>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</si>
  <si>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</si>
  <si>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</si>
  <si>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</si>
  <si>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</si>
  <si>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</si>
  <si>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</si>
  <si>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</si>
  <si>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</si>
  <si>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</si>
  <si>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</si>
  <si>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</si>
  <si>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</si>
  <si>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</si>
  <si>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</si>
  <si>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</si>
  <si>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</si>
  <si>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</si>
  <si>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</si>
  <si>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</si>
  <si>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</si>
  <si>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</si>
  <si>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</si>
  <si>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</si>
  <si>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</si>
  <si>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</si>
  <si>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</si>
  <si>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</si>
  <si>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</si>
  <si>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</si>
  <si>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</si>
  <si>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</si>
  <si>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</si>
  <si>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</si>
  <si>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</si>
  <si>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</si>
  <si>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</si>
  <si>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</si>
  <si>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</si>
  <si>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</si>
  <si>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</si>
  <si>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</si>
  <si>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</si>
  <si>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</si>
  <si>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</si>
  <si>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</si>
  <si>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</si>
  <si>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</si>
  <si>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</si>
  <si>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</si>
  <si>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</si>
  <si>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</si>
  <si>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</si>
  <si>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</si>
  <si>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</si>
  <si>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</si>
  <si>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</si>
  <si>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</si>
  <si>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</si>
  <si>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</si>
  <si>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</si>
  <si>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</si>
  <si>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</si>
  <si>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</si>
  <si>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</si>
  <si>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</si>
  <si>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</si>
  <si>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</si>
  <si>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</si>
  <si>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</si>
  <si>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</si>
  <si>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</si>
  <si>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</si>
  <si>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</si>
  <si>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</si>
  <si>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</si>
  <si>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</si>
  <si>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</si>
  <si>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</si>
  <si>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</si>
  <si>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</si>
  <si>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</si>
  <si>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</si>
  <si>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</si>
  <si>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</si>
  <si>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</si>
  <si>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</si>
  <si>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</si>
  <si>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</si>
  <si>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</si>
  <si>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</si>
  <si>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</si>
  <si>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</si>
  <si>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</si>
  <si>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</si>
  <si>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</si>
  <si>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</si>
  <si>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</si>
  <si>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</si>
  <si>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</si>
  <si>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</si>
  <si>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</si>
  <si>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</si>
  <si>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</si>
  <si>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</si>
  <si>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</si>
  <si>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</si>
  <si>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</si>
  <si>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</si>
  <si>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</si>
  <si>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</si>
  <si>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</si>
  <si>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</si>
  <si>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</si>
  <si>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</si>
  <si>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</si>
  <si>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</si>
  <si>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</si>
  <si>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</si>
  <si>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</si>
  <si>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</si>
  <si>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</si>
  <si>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</si>
  <si>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</si>
  <si>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</si>
  <si>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</si>
  <si>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</si>
  <si>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</si>
  <si>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</si>
  <si>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</si>
  <si>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</si>
  <si>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</si>
  <si>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</si>
  <si>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</si>
  <si>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</si>
  <si>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</si>
  <si>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</si>
  <si>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</si>
  <si>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</si>
  <si>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</si>
  <si>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</si>
  <si>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</si>
  <si>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</si>
  <si>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</si>
  <si>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</si>
  <si>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</si>
  <si>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</si>
  <si>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</si>
  <si>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</si>
  <si>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</si>
  <si>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</si>
  <si>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</si>
  <si>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</si>
  <si>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</si>
  <si>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</si>
  <si>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</si>
  <si>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</si>
  <si>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</si>
  <si>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</si>
  <si>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</si>
  <si>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</si>
  <si>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</si>
  <si>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</si>
  <si>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</si>
  <si>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</si>
  <si>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</si>
  <si>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</si>
  <si>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</si>
  <si>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</si>
  <si>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</si>
  <si>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</si>
  <si>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</si>
  <si>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</si>
  <si>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</si>
  <si>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</si>
  <si>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</si>
  <si>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</si>
  <si>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</si>
  <si>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</si>
  <si>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</si>
  <si>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</si>
  <si>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</si>
  <si>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</si>
  <si>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</si>
  <si>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</si>
  <si>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</si>
  <si>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</si>
  <si>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</si>
  <si>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</si>
  <si>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</si>
  <si>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</si>
  <si>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</si>
  <si>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</si>
  <si>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</si>
  <si>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</si>
  <si>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</si>
  <si>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</si>
  <si>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</si>
  <si>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</si>
  <si>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</si>
  <si>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</si>
  <si>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</si>
  <si>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</si>
  <si>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</si>
  <si>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</si>
  <si>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</si>
  <si>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</si>
  <si>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</si>
  <si>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</si>
  <si>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</si>
  <si>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</si>
  <si>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</si>
  <si>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</si>
  <si>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</si>
  <si>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</si>
  <si>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</si>
  <si>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</si>
  <si>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</si>
  <si>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</si>
  <si>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</si>
  <si>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</si>
  <si>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</si>
  <si>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</si>
  <si>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</si>
  <si>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</si>
  <si>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</si>
  <si>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</si>
  <si>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</si>
  <si>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</si>
  <si>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</si>
  <si>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</si>
  <si>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</si>
  <si>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</si>
  <si>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</si>
  <si>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</si>
  <si>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</si>
  <si>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</si>
  <si>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</si>
  <si>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</si>
  <si>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</si>
  <si>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</si>
  <si>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</si>
  <si>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</si>
  <si>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</si>
  <si>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</si>
  <si>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</si>
  <si>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</si>
  <si>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</si>
  <si>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</si>
  <si>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</si>
  <si>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</si>
  <si>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</si>
  <si>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</si>
  <si>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</si>
  <si>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</si>
  <si>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</si>
  <si>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</si>
  <si>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</si>
  <si>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</si>
  <si>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</si>
  <si>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</si>
  <si>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</si>
  <si>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</si>
  <si>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</si>
  <si>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</si>
  <si>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</si>
  <si>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</si>
  <si>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</si>
  <si>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</si>
  <si>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</si>
  <si>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</si>
  <si>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</si>
  <si>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</si>
  <si>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</si>
  <si>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</si>
  <si>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</si>
  <si>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</si>
  <si>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</si>
  <si>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</si>
  <si>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</si>
  <si>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</si>
  <si>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</si>
  <si>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</si>
  <si>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</si>
  <si>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</si>
  <si>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</si>
  <si>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</si>
  <si>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</si>
  <si>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</si>
  <si>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</si>
  <si>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</si>
  <si>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</si>
  <si>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</si>
  <si>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</si>
  <si>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</si>
  <si>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</si>
  <si>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</si>
  <si>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</si>
  <si>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</si>
  <si>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</si>
  <si>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</si>
  <si>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</si>
  <si>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</si>
  <si>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</si>
  <si>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</si>
  <si>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</si>
  <si>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</si>
  <si>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</si>
  <si>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</si>
  <si>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</si>
  <si>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</si>
  <si>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</si>
  <si>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</si>
  <si>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</si>
  <si>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</si>
  <si>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</si>
  <si>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</si>
  <si>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</si>
  <si>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</si>
  <si>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</si>
  <si>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</si>
  <si>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</si>
  <si>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</si>
  <si>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</si>
  <si>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</si>
  <si>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</si>
  <si>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</si>
  <si>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</si>
  <si>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</si>
  <si>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</si>
  <si>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</si>
  <si>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</si>
  <si>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</si>
  <si>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</si>
  <si>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</si>
  <si>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</si>
  <si>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</si>
  <si>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</si>
  <si>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</si>
  <si>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</si>
  <si>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</si>
  <si>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</si>
  <si>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</si>
  <si>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</si>
  <si>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</si>
  <si>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</si>
  <si>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</si>
  <si>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</si>
  <si>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</si>
  <si>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</si>
  <si>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</si>
  <si>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</si>
  <si>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</si>
  <si>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</si>
  <si>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</si>
  <si>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</si>
  <si>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</si>
  <si>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</si>
  <si>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</si>
  <si>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</si>
  <si>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</si>
  <si>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</si>
  <si>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</si>
  <si>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</si>
  <si>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</si>
  <si>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</si>
  <si>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</si>
  <si>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</si>
  <si>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</si>
  <si>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</si>
  <si>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</si>
  <si>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</si>
  <si>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</si>
  <si>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</si>
  <si>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</si>
  <si>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</si>
  <si>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</si>
  <si>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</si>
  <si>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</si>
  <si>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</si>
  <si>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</si>
  <si>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</si>
  <si>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</si>
  <si>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</si>
  <si>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</si>
  <si>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</si>
  <si>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</si>
  <si>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</si>
  <si>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</si>
  <si>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</si>
  <si>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</si>
  <si>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</si>
  <si>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</si>
  <si>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</si>
  <si>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</si>
  <si>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</si>
  <si>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</si>
  <si>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</si>
  <si>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</si>
  <si>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</si>
  <si>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</si>
  <si>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</si>
  <si>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</si>
  <si>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</si>
  <si>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</si>
  <si>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</si>
  <si>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</si>
  <si>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</si>
  <si>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</si>
  <si>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</si>
  <si>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</si>
  <si>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</si>
  <si>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</si>
  <si>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</si>
  <si>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</si>
  <si>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</si>
  <si>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</si>
  <si>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</si>
  <si>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</si>
  <si>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</si>
  <si>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</si>
  <si>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</si>
  <si>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</si>
  <si>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</si>
  <si>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</si>
  <si>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</si>
  <si>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</si>
  <si>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</si>
  <si>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</si>
  <si>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</si>
  <si>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</si>
  <si>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</si>
  <si>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</si>
  <si>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</si>
  <si>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</si>
  <si>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</si>
  <si>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</si>
  <si>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</si>
  <si>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</si>
  <si>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</si>
  <si>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</si>
  <si>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</si>
  <si>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</si>
  <si>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</si>
  <si>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</si>
  <si>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</si>
  <si>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</si>
  <si>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</si>
  <si>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</si>
  <si>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</si>
  <si>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</si>
  <si>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</si>
  <si>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</si>
  <si>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</si>
  <si>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</si>
  <si>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</si>
  <si>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</si>
  <si>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</si>
  <si>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</si>
  <si>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</si>
  <si>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</si>
  <si>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</si>
  <si>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</si>
  <si>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</si>
  <si>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</si>
  <si>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</si>
  <si>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</si>
  <si>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</si>
  <si>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</si>
  <si>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</si>
  <si>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</si>
  <si>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</si>
  <si>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</si>
  <si>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</si>
  <si>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</si>
  <si>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</si>
  <si>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</si>
  <si>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</si>
  <si>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</si>
  <si>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</si>
  <si>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</si>
  <si>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</si>
  <si>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</si>
  <si>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</si>
  <si>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</si>
  <si>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</si>
  <si>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</si>
  <si>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</si>
  <si>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</si>
  <si>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</si>
  <si>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</si>
  <si>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</si>
  <si>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</si>
  <si>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</si>
  <si>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</si>
  <si>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</si>
  <si>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</si>
  <si>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</si>
  <si>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</si>
  <si>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</si>
  <si>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</si>
  <si>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</si>
  <si>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</si>
  <si>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</si>
  <si>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</si>
  <si>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</si>
  <si>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</si>
  <si>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</si>
  <si>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</si>
  <si>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</si>
  <si>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</si>
  <si>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</si>
  <si>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</si>
  <si>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</si>
  <si>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</si>
  <si>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</si>
  <si>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</si>
  <si>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</si>
  <si>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</si>
  <si>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</si>
  <si>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</si>
  <si>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</si>
  <si>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</si>
  <si>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</si>
  <si>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</si>
  <si>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</si>
  <si>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</si>
  <si>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</si>
  <si>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</si>
  <si>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</si>
  <si>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</si>
  <si>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</si>
  <si>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</si>
  <si>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</si>
  <si>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</si>
  <si>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</si>
  <si>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</si>
  <si>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</si>
  <si>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</si>
  <si>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</si>
  <si>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</si>
  <si>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</si>
  <si>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</si>
  <si>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</si>
  <si>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</si>
  <si>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</si>
  <si>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</si>
  <si>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</si>
  <si>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</si>
  <si>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</si>
  <si>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</si>
  <si>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</si>
  <si>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</si>
  <si>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</si>
  <si>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</si>
  <si>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</si>
  <si>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</si>
  <si>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</si>
  <si>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</si>
  <si>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</si>
  <si>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</si>
  <si>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</si>
  <si>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</si>
  <si>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</si>
  <si>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</si>
  <si>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</si>
  <si>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</si>
  <si>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</si>
  <si>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</si>
  <si>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</si>
  <si>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</si>
  <si>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</si>
  <si>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</si>
  <si>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</si>
  <si>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</si>
  <si>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</si>
  <si>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</si>
  <si>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</si>
  <si>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</si>
  <si>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</si>
  <si>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</si>
  <si>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</si>
  <si>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</si>
  <si>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</si>
  <si>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</si>
  <si>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</si>
  <si>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</si>
  <si>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</si>
  <si>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</si>
  <si>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</si>
  <si>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</si>
  <si>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</si>
  <si>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</si>
  <si>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</si>
  <si>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</si>
  <si>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</si>
  <si>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</si>
  <si>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</si>
  <si>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</si>
  <si>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</si>
  <si>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</si>
  <si>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</si>
  <si>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</si>
  <si>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</si>
  <si>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</si>
  <si>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</si>
  <si>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</si>
  <si>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</si>
  <si>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</si>
  <si>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</si>
  <si>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</si>
  <si>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</si>
  <si>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</si>
  <si>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</si>
  <si>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</si>
  <si>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</si>
  <si>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</si>
  <si>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</si>
  <si>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</si>
  <si>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</si>
  <si>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</si>
  <si>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</si>
  <si>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</si>
  <si>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</si>
  <si>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</si>
  <si>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</si>
  <si>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</si>
  <si>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</si>
  <si>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</si>
  <si>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</si>
  <si>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</si>
  <si>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</si>
  <si>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</si>
  <si>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</si>
  <si>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</si>
  <si>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</si>
  <si>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</si>
  <si>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</si>
  <si>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</si>
  <si>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</si>
  <si>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</si>
  <si>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</si>
  <si>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</si>
  <si>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</si>
  <si>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</si>
  <si>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</si>
  <si>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</si>
  <si>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</si>
  <si>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</si>
  <si>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</si>
  <si>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</si>
  <si>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</si>
  <si>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</si>
  <si>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</si>
  <si>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</si>
  <si>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</si>
  <si>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</si>
  <si>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</si>
  <si>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</si>
  <si>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</si>
  <si>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</si>
  <si>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</si>
  <si>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</si>
  <si>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</si>
  <si>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</si>
  <si>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</si>
  <si>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</si>
  <si>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</si>
  <si>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</si>
  <si>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</si>
  <si>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</si>
  <si>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</si>
  <si>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</si>
  <si>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</si>
  <si>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</si>
  <si>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</si>
  <si>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</si>
  <si>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</si>
  <si>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</si>
  <si>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</si>
  <si>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</si>
  <si>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</si>
  <si>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</si>
  <si>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</si>
  <si>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</si>
  <si>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</si>
  <si>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</si>
  <si>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</si>
  <si>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</si>
  <si>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</si>
  <si>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</si>
  <si>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</si>
  <si>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</si>
  <si>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</si>
  <si>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</si>
  <si>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</si>
  <si>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</si>
  <si>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</si>
  <si>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</si>
  <si>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</si>
  <si>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</si>
  <si>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</si>
  <si>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</si>
  <si>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</si>
  <si>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</si>
  <si>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</si>
  <si>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</si>
  <si>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</si>
  <si>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</si>
  <si>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</si>
  <si>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</si>
  <si>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</si>
  <si>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</si>
  <si>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</si>
  <si>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</si>
  <si>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</si>
  <si>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</si>
  <si>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</si>
  <si>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</si>
  <si>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</si>
  <si>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</si>
  <si>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</si>
  <si>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</si>
  <si>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</si>
  <si>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</si>
  <si>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</si>
  <si>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</si>
  <si>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</si>
  <si>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</si>
  <si>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</si>
  <si>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</si>
  <si>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</si>
  <si>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</si>
  <si>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</si>
  <si>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</si>
  <si>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</si>
  <si>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</si>
  <si>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</si>
  <si>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</si>
  <si>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</si>
  <si>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</si>
  <si>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</si>
  <si>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</si>
  <si>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</si>
  <si>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</si>
  <si>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</si>
  <si>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</si>
  <si>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</si>
  <si>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</si>
  <si>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</si>
  <si>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</si>
  <si>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</si>
  <si>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</si>
  <si>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</si>
  <si>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</si>
  <si>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</si>
  <si>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</si>
  <si>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</si>
  <si>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</si>
  <si>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</si>
  <si>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</si>
  <si>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</si>
  <si>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</si>
  <si>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</si>
  <si>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</si>
  <si>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</si>
  <si>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</si>
  <si>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</si>
  <si>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</si>
  <si>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</si>
  <si>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</si>
  <si>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</si>
  <si>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</si>
  <si>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</si>
  <si>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</si>
  <si>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</si>
  <si>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</si>
  <si>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</si>
  <si>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</si>
  <si>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</si>
  <si>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</si>
  <si>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</si>
  <si>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</si>
  <si>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</si>
  <si>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</si>
  <si>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</si>
  <si>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</si>
  <si>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</si>
  <si>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</si>
  <si>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</si>
  <si>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</si>
  <si>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</si>
  <si>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</si>
  <si>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</si>
  <si>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</si>
  <si>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</si>
  <si>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</si>
  <si>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</si>
  <si>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</si>
  <si>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</si>
  <si>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</si>
  <si>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</si>
  <si>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</si>
  <si>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</si>
  <si>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</si>
  <si>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</si>
  <si>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</si>
  <si>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</si>
  <si>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</si>
  <si>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</si>
  <si>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</si>
  <si>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</si>
  <si>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</si>
  <si>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</si>
  <si>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</si>
  <si>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</si>
  <si>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</si>
  <si>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</si>
  <si>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</si>
  <si>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</si>
  <si>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</si>
  <si>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</si>
  <si>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</si>
  <si>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</si>
  <si>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</si>
  <si>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</si>
  <si>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</si>
  <si>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</si>
  <si>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</si>
  <si>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</si>
  <si>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</si>
  <si>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</si>
  <si>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</si>
  <si>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</si>
  <si>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</si>
  <si>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</si>
  <si>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</si>
  <si>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</si>
  <si>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</si>
  <si>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</si>
  <si>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</si>
  <si>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</si>
  <si>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</si>
  <si>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</si>
  <si>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</si>
  <si>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</si>
  <si>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</si>
  <si>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</si>
  <si>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</si>
  <si>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</si>
  <si>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</si>
  <si>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</si>
  <si>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</si>
  <si>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</si>
  <si>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</si>
  <si>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</si>
  <si>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</si>
  <si>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</si>
  <si>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</si>
  <si>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</si>
  <si>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</si>
  <si>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</si>
  <si>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</si>
  <si>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</si>
  <si>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</si>
  <si>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</si>
  <si>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</si>
  <si>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</si>
  <si>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</si>
  <si>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</si>
  <si>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</si>
  <si>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</si>
  <si>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</si>
  <si>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</si>
  <si>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</si>
  <si>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</si>
  <si>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</si>
  <si>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</si>
  <si>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</si>
  <si>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</si>
  <si>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</si>
  <si>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</si>
  <si>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</si>
  <si>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</si>
  <si>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</si>
  <si>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</si>
  <si>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</si>
  <si>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</si>
  <si>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</si>
  <si>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</si>
  <si>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</si>
  <si>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</si>
  <si>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</si>
  <si>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</si>
  <si>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</si>
  <si>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</si>
  <si>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</si>
  <si>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</si>
  <si>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</si>
  <si>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</si>
  <si>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</si>
  <si>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</si>
  <si>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</si>
  <si>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</si>
  <si>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</si>
  <si>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</si>
  <si>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</si>
  <si>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</si>
  <si>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</si>
  <si>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</si>
  <si>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</si>
  <si>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</si>
  <si>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</si>
  <si>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</si>
  <si>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</si>
  <si>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</si>
  <si>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</si>
  <si>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</si>
  <si>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</si>
  <si>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</si>
  <si>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</si>
  <si>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</si>
  <si>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</si>
  <si>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</si>
  <si>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</si>
  <si>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</si>
  <si>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</si>
  <si>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</si>
  <si>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</si>
  <si>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</si>
  <si>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</si>
  <si>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</si>
  <si>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</si>
  <si>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</si>
  <si>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</si>
  <si>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</si>
  <si>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</si>
  <si>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</si>
  <si>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</si>
  <si>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</si>
  <si>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</si>
  <si>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</si>
  <si>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</si>
  <si>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</si>
  <si>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</si>
  <si>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</si>
  <si>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</si>
  <si>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</si>
  <si>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</si>
  <si>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</si>
  <si>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</si>
  <si>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</si>
  <si>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</si>
  <si>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</si>
  <si>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</si>
  <si>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</si>
  <si>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</si>
  <si>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</si>
  <si>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</si>
  <si>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</si>
  <si>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</si>
  <si>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</si>
  <si>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</si>
  <si>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</si>
  <si>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</si>
  <si>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</si>
  <si>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</si>
  <si>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</si>
  <si>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</si>
  <si>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</si>
  <si>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</si>
  <si>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</si>
  <si>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</si>
  <si>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</si>
  <si>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</si>
  <si>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</si>
  <si>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</si>
  <si>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</si>
  <si>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</si>
  <si>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</si>
  <si>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</si>
  <si>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</si>
  <si>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</si>
  <si>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</si>
  <si>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</si>
  <si>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</si>
  <si>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</si>
  <si>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</si>
  <si>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</si>
  <si>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</si>
  <si>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</si>
  <si>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</si>
  <si>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</si>
  <si>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</si>
  <si>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</si>
  <si>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</si>
  <si>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</si>
  <si>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</si>
  <si>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</si>
  <si>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</si>
  <si>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</si>
  <si>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</si>
  <si>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</si>
  <si>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</si>
  <si>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</si>
  <si>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</si>
  <si>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</si>
  <si>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</si>
  <si>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</si>
  <si>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</si>
  <si>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</si>
  <si>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</si>
  <si>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</si>
  <si>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</si>
  <si>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</si>
  <si>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</si>
  <si>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</si>
  <si>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</si>
  <si>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</si>
  <si>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</si>
  <si>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</si>
  <si>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</si>
  <si>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</si>
  <si>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</si>
  <si>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</si>
  <si>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</si>
  <si>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</si>
  <si>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</si>
  <si>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</si>
  <si>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</si>
  <si>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</si>
  <si>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</si>
  <si>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</si>
  <si>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</si>
  <si>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</si>
  <si>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</si>
  <si>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</si>
  <si>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</si>
  <si>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</si>
  <si>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</si>
  <si>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</si>
  <si>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</si>
  <si>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</si>
  <si>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</si>
  <si>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</si>
  <si>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</si>
  <si>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</si>
  <si>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</si>
  <si>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</si>
  <si>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</si>
  <si>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</si>
  <si>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</si>
  <si>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</si>
  <si>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</si>
  <si>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</si>
  <si>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</si>
  <si>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</si>
  <si>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</si>
  <si>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</si>
  <si>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</si>
  <si>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</si>
  <si>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</si>
  <si>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</si>
  <si>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</si>
  <si>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</si>
  <si>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</si>
  <si>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</si>
  <si>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</si>
  <si>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</si>
  <si>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</si>
  <si>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</si>
  <si>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</si>
  <si>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</si>
  <si>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</si>
  <si>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</si>
  <si>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</si>
  <si>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</si>
  <si>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</si>
  <si>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</si>
  <si>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</si>
  <si>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</si>
  <si>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</si>
  <si>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</si>
  <si>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</si>
  <si>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</si>
  <si>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</si>
  <si>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</si>
  <si>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</si>
  <si>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</si>
  <si>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</si>
  <si>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</si>
  <si>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</si>
  <si>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</si>
  <si>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</si>
  <si>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</si>
  <si>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</si>
  <si>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</si>
  <si>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</si>
  <si>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</si>
  <si>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</si>
  <si>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</si>
  <si>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</si>
  <si>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</si>
  <si>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</si>
  <si>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</si>
  <si>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</si>
  <si>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</si>
  <si>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</si>
  <si>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</si>
  <si>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</si>
  <si>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</si>
  <si>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</si>
  <si>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</si>
  <si>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</si>
  <si>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</si>
  <si>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</si>
  <si>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</si>
  <si>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</si>
  <si>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</si>
  <si>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</si>
  <si>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</si>
  <si>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</si>
  <si>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</si>
  <si>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</si>
  <si>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</si>
  <si>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</si>
  <si>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</si>
  <si>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</si>
  <si>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</si>
  <si>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</si>
  <si>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</si>
  <si>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</si>
  <si>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</si>
  <si>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</si>
  <si>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</si>
  <si>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</si>
  <si>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</si>
  <si>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</si>
  <si>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</si>
  <si>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</si>
  <si>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</si>
  <si>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</si>
  <si>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</si>
  <si>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</si>
  <si>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</si>
  <si>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</si>
  <si>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</si>
  <si>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</si>
  <si>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</si>
  <si>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</si>
  <si>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</si>
  <si>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</si>
  <si>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</si>
  <si>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</si>
  <si>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</si>
  <si>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</si>
  <si>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</si>
  <si>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</si>
  <si>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</si>
  <si>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</si>
  <si>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</si>
  <si>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</si>
  <si>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</si>
  <si>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</si>
  <si>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</si>
  <si>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</si>
  <si>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</si>
  <si>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</si>
  <si>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</si>
  <si>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</si>
  <si>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</si>
  <si>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</si>
  <si>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</si>
  <si>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</si>
  <si>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</si>
  <si>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</si>
  <si>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</si>
  <si>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</si>
  <si>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</si>
  <si>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</si>
  <si>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</si>
  <si>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</si>
  <si>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</si>
  <si>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</si>
  <si>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</si>
  <si>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</si>
  <si>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</si>
  <si>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</si>
  <si>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</si>
  <si>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</si>
  <si>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</si>
  <si>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</si>
  <si>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</si>
  <si>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</si>
  <si>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</si>
  <si>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</si>
  <si>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</si>
  <si>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</si>
  <si>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</si>
  <si>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</si>
  <si>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</si>
  <si>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</si>
  <si>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</si>
  <si>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</si>
  <si>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</si>
  <si>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</si>
  <si>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</si>
  <si>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</si>
  <si>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</si>
  <si>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</si>
  <si>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</si>
  <si>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</si>
  <si>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</si>
  <si>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</si>
  <si>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</si>
  <si>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</si>
  <si>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</si>
  <si>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</si>
  <si>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</si>
  <si>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</si>
  <si>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</si>
  <si>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</si>
  <si>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</si>
  <si>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</si>
  <si>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</si>
  <si>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</si>
  <si>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</si>
  <si>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</si>
  <si>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</si>
  <si>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</si>
  <si>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</si>
  <si>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</si>
  <si>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</si>
  <si>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</si>
  <si>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</si>
  <si>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</si>
  <si>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</si>
  <si>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</si>
  <si>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</si>
  <si>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</si>
  <si>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</si>
  <si>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</si>
  <si>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</si>
  <si>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</si>
  <si>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</si>
  <si>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</si>
  <si>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</si>
  <si>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</si>
  <si>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</si>
  <si>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</si>
  <si>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</si>
  <si>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</si>
  <si>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</si>
  <si>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</si>
  <si>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</si>
  <si>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</si>
  <si>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</si>
  <si>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</si>
  <si>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</si>
  <si>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</si>
  <si>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</si>
  <si>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</si>
  <si>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</si>
  <si>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</si>
  <si>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</si>
  <si>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</si>
  <si>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</si>
  <si>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</si>
  <si>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</si>
  <si>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</si>
  <si>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</si>
  <si>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</si>
  <si>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</si>
  <si>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</si>
  <si>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</si>
  <si>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</si>
  <si>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</si>
  <si>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</si>
  <si>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</si>
  <si>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</si>
  <si>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</si>
  <si>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</si>
  <si>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</si>
  <si>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</si>
  <si>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</si>
  <si>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</si>
  <si>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</si>
  <si>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</si>
  <si>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</si>
  <si>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</si>
  <si>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</si>
  <si>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</si>
  <si>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</si>
  <si>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</si>
  <si>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</si>
  <si>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</si>
  <si>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</si>
  <si>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</si>
  <si>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</si>
  <si>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</si>
  <si>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</si>
  <si>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</si>
  <si>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</si>
  <si>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</si>
  <si>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</si>
  <si>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</si>
  <si>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</si>
  <si>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</si>
  <si>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</si>
  <si>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</si>
  <si>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</si>
  <si>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</si>
  <si>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</si>
  <si>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</si>
  <si>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</si>
  <si>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</si>
  <si>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</si>
  <si>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</si>
  <si>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</si>
  <si>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</si>
  <si>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</si>
  <si>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</si>
  <si>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</si>
  <si>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</si>
  <si>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</si>
  <si>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</si>
  <si>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</si>
  <si>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</si>
  <si>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</si>
  <si>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</si>
  <si>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</si>
  <si>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</si>
  <si>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</si>
  <si>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</si>
  <si>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</si>
  <si>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</si>
  <si>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</si>
  <si>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</si>
  <si>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</si>
  <si>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</si>
  <si>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</si>
  <si>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</si>
  <si>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</si>
  <si>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</si>
  <si>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</si>
  <si>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</si>
  <si>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</si>
  <si>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</si>
  <si>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</si>
  <si>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</si>
  <si>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</si>
  <si>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</si>
  <si>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</si>
  <si>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</si>
  <si>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</si>
  <si>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</si>
  <si>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</si>
  <si>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</si>
  <si>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</si>
  <si>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</si>
  <si>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</si>
  <si>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</si>
  <si>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</si>
  <si>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</si>
  <si>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</si>
  <si>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</si>
  <si>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</si>
  <si>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</si>
  <si>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</si>
  <si>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</si>
  <si>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</si>
  <si>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</si>
  <si>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</si>
  <si>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</si>
  <si>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</si>
  <si>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</si>
  <si>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</si>
  <si>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</si>
  <si>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</si>
  <si>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</si>
  <si>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</si>
  <si>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</si>
  <si>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</si>
  <si>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</si>
  <si>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</si>
  <si>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</si>
  <si>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</si>
  <si>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</si>
  <si>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</si>
  <si>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</si>
  <si>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</si>
  <si>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</si>
  <si>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</si>
  <si>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</si>
  <si>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</si>
  <si>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</si>
  <si>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</si>
  <si>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</si>
  <si>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</si>
  <si>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</si>
  <si>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</si>
  <si>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</si>
  <si>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</si>
  <si>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</si>
  <si>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</si>
  <si>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</si>
  <si>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</si>
  <si>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</si>
  <si>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</si>
  <si>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</si>
  <si>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</si>
  <si>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</si>
  <si>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</si>
  <si>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</si>
  <si>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</si>
  <si>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</si>
  <si>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</si>
  <si>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</si>
  <si>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</si>
  <si>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</si>
  <si>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</si>
  <si>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</si>
  <si>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</si>
  <si>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</si>
  <si>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</si>
  <si>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</si>
  <si>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</si>
  <si>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</si>
  <si>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</si>
  <si>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</si>
  <si>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</si>
  <si>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</si>
  <si>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</si>
  <si>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</si>
  <si>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</si>
  <si>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</si>
  <si>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</si>
  <si>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</si>
  <si>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</si>
  <si>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</si>
  <si>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</si>
  <si>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</si>
  <si>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</si>
  <si>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</si>
  <si>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</si>
  <si>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</si>
  <si>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</si>
  <si>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</si>
  <si>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</si>
  <si>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</si>
  <si>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</si>
  <si>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</si>
  <si>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</si>
  <si>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</si>
  <si>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</si>
  <si>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</si>
  <si>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</si>
  <si>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</si>
  <si>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</si>
  <si>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</si>
  <si>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</si>
  <si>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</si>
  <si>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</si>
  <si>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</si>
  <si>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</si>
  <si>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</si>
  <si>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</si>
  <si>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</si>
  <si>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</si>
  <si>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</si>
  <si>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</si>
  <si>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</si>
  <si>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</si>
  <si>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</si>
  <si>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</si>
  <si>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</si>
  <si>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</si>
  <si>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</si>
  <si>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</si>
  <si>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</si>
  <si>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</si>
  <si>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</si>
  <si>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</si>
  <si>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</si>
  <si>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</si>
  <si>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</si>
  <si>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</si>
  <si>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</si>
  <si>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</si>
  <si>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</si>
  <si>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</si>
  <si>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</si>
  <si>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</si>
  <si>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</si>
  <si>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</si>
  <si>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</si>
  <si>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</si>
  <si>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</si>
  <si>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</si>
  <si>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</si>
  <si>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</si>
  <si>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</si>
  <si>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</si>
  <si>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</si>
  <si>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</si>
  <si>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</si>
  <si>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</si>
  <si>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</si>
  <si>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</si>
  <si>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</si>
  <si>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</si>
  <si>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</si>
  <si>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</si>
  <si>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</si>
  <si>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</si>
  <si>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</si>
  <si>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</si>
  <si>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</si>
  <si>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</si>
  <si>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</si>
  <si>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</si>
  <si>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</si>
  <si>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</si>
  <si>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</si>
  <si>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</si>
  <si>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</si>
  <si>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</si>
  <si>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</si>
  <si>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</si>
  <si>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</si>
  <si>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</si>
  <si>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</si>
  <si>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</si>
  <si>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</si>
  <si>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</si>
  <si>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</si>
  <si>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</si>
  <si>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</si>
  <si>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</si>
  <si>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</si>
  <si>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</si>
  <si>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</si>
  <si>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</si>
  <si>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</si>
  <si>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</si>
  <si>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</si>
  <si>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</si>
  <si>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</si>
  <si>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</si>
  <si>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</si>
  <si>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</si>
  <si>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</si>
  <si>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</si>
  <si>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</si>
  <si>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</si>
  <si>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</si>
  <si>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</si>
  <si>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</si>
  <si>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</si>
  <si>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</si>
  <si>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</si>
  <si>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</si>
  <si>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</si>
  <si>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</si>
  <si>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</si>
  <si>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</si>
  <si>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</si>
  <si>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</si>
  <si>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</si>
  <si>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</si>
  <si>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</si>
  <si>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</si>
  <si>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</si>
  <si>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</si>
  <si>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</si>
  <si>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</si>
  <si>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</si>
  <si>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</si>
  <si>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</si>
  <si>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</si>
  <si>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</si>
  <si>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</si>
  <si>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</si>
  <si>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</si>
  <si>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</si>
  <si>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</si>
  <si>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</si>
  <si>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</si>
  <si>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</si>
  <si>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</si>
  <si>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</si>
  <si>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</si>
  <si>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</si>
  <si>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</si>
  <si>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</si>
  <si>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</si>
  <si>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</si>
  <si>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</si>
  <si>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</si>
  <si>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</si>
  <si>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</si>
  <si>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</si>
  <si>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</si>
  <si>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</si>
  <si>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</si>
  <si>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</si>
  <si>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</si>
  <si>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</si>
  <si>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</si>
  <si>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</si>
  <si>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</si>
  <si>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</si>
  <si>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</si>
  <si>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</si>
  <si>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</si>
  <si>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</si>
  <si>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</si>
  <si>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</si>
  <si>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</si>
  <si>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</si>
  <si>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</si>
  <si>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</si>
  <si>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</si>
  <si>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</si>
  <si>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</si>
  <si>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</si>
  <si>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</si>
  <si>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</si>
  <si>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</si>
  <si>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</si>
  <si>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</si>
  <si>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</si>
  <si>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</si>
  <si>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</si>
  <si>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</si>
  <si>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</si>
  <si>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</si>
  <si>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</si>
  <si>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</si>
  <si>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</si>
  <si>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</si>
  <si>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</si>
  <si>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</si>
  <si>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</si>
  <si>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</si>
  <si>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</si>
  <si>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</si>
  <si>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</si>
  <si>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</si>
  <si>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</si>
  <si>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</si>
  <si>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</si>
  <si>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</si>
  <si>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</si>
  <si>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</si>
  <si>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</si>
  <si>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</si>
  <si>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</si>
  <si>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</si>
  <si>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</si>
  <si>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</si>
  <si>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</si>
  <si>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</si>
  <si>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</si>
  <si>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</si>
  <si>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</si>
  <si>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</si>
  <si>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</si>
  <si>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</si>
  <si>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</si>
  <si>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</si>
  <si>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</si>
  <si>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</si>
  <si>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</si>
  <si>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</si>
  <si>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</si>
  <si>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</si>
  <si>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</si>
  <si>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</si>
  <si>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</si>
  <si>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</si>
  <si>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</si>
  <si>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</si>
  <si>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</si>
  <si>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</si>
  <si>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</si>
  <si>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</si>
  <si>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</si>
  <si>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</si>
  <si>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</si>
  <si>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</si>
  <si>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</si>
  <si>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</si>
  <si>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</si>
  <si>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</si>
  <si>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</si>
  <si>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</si>
  <si>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</si>
  <si>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</si>
  <si>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</si>
  <si>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</si>
  <si>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</si>
  <si>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</si>
  <si>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</si>
  <si>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</si>
  <si>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</si>
  <si>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</si>
  <si>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</si>
  <si>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</si>
  <si>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</si>
  <si>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</si>
  <si>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</si>
  <si>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</si>
  <si>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</si>
  <si>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</si>
  <si>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</si>
  <si>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</si>
  <si>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</si>
  <si>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</si>
  <si>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</si>
  <si>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</si>
  <si>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</si>
  <si>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</si>
  <si>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</si>
  <si>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</si>
  <si>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</si>
  <si>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</si>
  <si>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</si>
  <si>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</si>
  <si>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</si>
  <si>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</si>
  <si>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</si>
  <si>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</si>
  <si>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</si>
  <si>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</si>
  <si>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</si>
  <si>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</si>
  <si>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</si>
  <si>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</si>
  <si>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</si>
  <si>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</si>
  <si>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</si>
  <si>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</si>
  <si>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</si>
  <si>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</si>
  <si>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</si>
  <si>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</si>
  <si>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</si>
  <si>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</si>
  <si>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</si>
  <si>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</si>
  <si>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</si>
  <si>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</si>
  <si>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</si>
  <si>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</si>
  <si>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</si>
  <si>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</si>
  <si>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</si>
  <si>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</si>
  <si>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</si>
  <si>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</si>
  <si>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</si>
  <si>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</si>
  <si>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</si>
  <si>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</si>
  <si>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</si>
  <si>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</si>
  <si>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</si>
  <si>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</si>
  <si>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</si>
  <si>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</si>
  <si>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</si>
  <si>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</si>
  <si>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</si>
  <si>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</si>
  <si>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</si>
  <si>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</si>
  <si>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</si>
  <si>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</si>
  <si>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</si>
  <si>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</si>
  <si>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</si>
  <si>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</si>
  <si>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</si>
  <si>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</si>
  <si>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</si>
  <si>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</si>
  <si>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</si>
  <si>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</si>
  <si>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</si>
  <si>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</si>
  <si>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</si>
  <si>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</si>
  <si>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</si>
  <si>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</si>
  <si>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</si>
  <si>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</si>
  <si>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</si>
  <si>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</si>
  <si>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</si>
  <si>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</si>
  <si>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</si>
  <si>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</si>
  <si>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</si>
  <si>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</si>
  <si>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</si>
  <si>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</si>
  <si>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</si>
  <si>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</si>
  <si>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</si>
  <si>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</si>
  <si>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</si>
  <si>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</si>
  <si>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</si>
  <si>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</si>
  <si>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</si>
  <si>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</si>
  <si>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</si>
  <si>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</si>
  <si>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</si>
  <si>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</si>
  <si>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</si>
  <si>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</si>
  <si>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</si>
  <si>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</si>
  <si>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</si>
  <si>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</si>
  <si>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</si>
  <si>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</si>
  <si>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</si>
  <si>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</si>
  <si>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</si>
  <si>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</si>
  <si>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</si>
  <si>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</si>
  <si>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</si>
  <si>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</si>
  <si>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</si>
  <si>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</si>
  <si>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</si>
  <si>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</si>
  <si>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</si>
  <si>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</si>
  <si>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</si>
  <si>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</si>
  <si>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</si>
  <si>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</si>
  <si>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</si>
  <si>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</si>
  <si>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</si>
  <si>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</si>
  <si>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</si>
  <si>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</si>
  <si>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</si>
  <si>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</si>
  <si>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</si>
  <si>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</si>
  <si>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</si>
  <si>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</si>
  <si>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</si>
  <si>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</si>
  <si>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</si>
  <si>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</si>
  <si>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</si>
  <si>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</si>
  <si>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</si>
  <si>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</si>
  <si>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</si>
  <si>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</si>
  <si>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</si>
  <si>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</si>
  <si>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</si>
  <si>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</si>
  <si>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</si>
  <si>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</si>
  <si>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</si>
  <si>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</si>
  <si>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</si>
  <si>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</si>
  <si>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</si>
  <si>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</si>
  <si>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</si>
  <si>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</si>
  <si>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</si>
  <si>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</si>
  <si>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</si>
  <si>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</si>
  <si>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</si>
  <si>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</si>
  <si>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</si>
  <si>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</si>
  <si>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</si>
  <si>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</si>
  <si>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</si>
  <si>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</si>
  <si>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</si>
  <si>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</si>
  <si>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</si>
  <si>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</si>
  <si>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</si>
  <si>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</si>
  <si>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</si>
  <si>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</si>
  <si>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</si>
  <si>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</si>
  <si>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</si>
  <si>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</si>
  <si>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</si>
  <si>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</si>
  <si>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</si>
  <si>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</si>
  <si>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</si>
  <si>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</si>
  <si>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</si>
  <si>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</si>
  <si>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</si>
  <si>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</si>
  <si>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</si>
  <si>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</si>
  <si>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</si>
  <si>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</si>
  <si>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</si>
  <si>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</si>
  <si>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</si>
  <si>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</si>
  <si>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</si>
  <si>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</si>
  <si>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</si>
  <si>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</si>
  <si>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</si>
  <si>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</si>
  <si>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</si>
  <si>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</si>
  <si>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</si>
  <si>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</si>
  <si>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</si>
  <si>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</si>
  <si>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</si>
  <si>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</si>
  <si>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</si>
  <si>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</si>
  <si>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</si>
  <si>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</si>
  <si>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</si>
  <si>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</si>
  <si>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</si>
  <si>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</si>
  <si>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</si>
  <si>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</si>
  <si>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</si>
  <si>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</si>
  <si>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</si>
  <si>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</si>
  <si>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</si>
  <si>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</si>
  <si>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</si>
  <si>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</si>
  <si>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</si>
  <si>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</si>
  <si>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</si>
  <si>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</si>
  <si>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</si>
  <si>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</si>
  <si>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</si>
  <si>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</si>
  <si>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</si>
  <si>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</si>
  <si>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</si>
  <si>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</si>
  <si>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</si>
  <si>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</si>
  <si>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</si>
  <si>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</si>
  <si>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</si>
  <si>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</si>
  <si>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</si>
  <si>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</si>
  <si>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</si>
  <si>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</si>
  <si>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</si>
  <si>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</si>
  <si>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</si>
  <si>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</si>
  <si>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</si>
  <si>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</si>
  <si>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</si>
  <si>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</si>
  <si>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</si>
  <si>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</si>
  <si>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</si>
  <si>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</si>
  <si>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</si>
  <si>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</si>
  <si>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</si>
  <si>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</si>
  <si>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</si>
  <si>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</si>
  <si>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</si>
  <si>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</si>
  <si>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</si>
  <si>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</si>
  <si>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</si>
  <si>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</si>
  <si>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</si>
  <si>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</si>
  <si>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</si>
  <si>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</si>
  <si>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</si>
  <si>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</si>
  <si>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</si>
  <si>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</si>
  <si>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</si>
  <si>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</si>
  <si>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</si>
  <si>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</si>
  <si>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</si>
  <si>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</si>
  <si>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</si>
  <si>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</si>
  <si>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</si>
  <si>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</si>
  <si>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</si>
  <si>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</si>
  <si>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</si>
  <si>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</si>
  <si>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</si>
  <si>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</si>
  <si>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</si>
  <si>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</si>
  <si>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</si>
  <si>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</si>
  <si>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</si>
  <si>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</si>
  <si>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</si>
  <si>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</si>
  <si>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</si>
  <si>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</si>
  <si>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</si>
  <si>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</si>
  <si>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</si>
  <si>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</si>
  <si>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</si>
  <si>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</si>
  <si>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</si>
  <si>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</si>
  <si>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</si>
  <si>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</si>
  <si>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</si>
  <si>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</si>
  <si>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</si>
  <si>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</si>
  <si>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</si>
  <si>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</si>
  <si>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</si>
  <si>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</si>
  <si>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</si>
  <si>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</si>
  <si>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</si>
  <si>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</si>
  <si>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</si>
  <si>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</si>
  <si>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</si>
  <si>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</si>
  <si>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</si>
  <si>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</si>
  <si>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</si>
  <si>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</si>
  <si>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</si>
  <si>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</si>
  <si>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</si>
  <si>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</si>
  <si>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</si>
  <si>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</si>
  <si>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</si>
  <si>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</si>
  <si>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</si>
  <si>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</si>
  <si>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</si>
  <si>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</si>
  <si>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</si>
  <si>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</si>
  <si>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</si>
  <si>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</si>
  <si>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</si>
  <si>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</si>
  <si>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</si>
  <si>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</si>
  <si>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</si>
  <si>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</si>
  <si>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</si>
  <si>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</si>
  <si>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</si>
  <si>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</si>
  <si>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</si>
  <si>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</si>
  <si>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</si>
  <si>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</si>
  <si>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</si>
  <si>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</si>
  <si>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</si>
  <si>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</si>
  <si>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</si>
  <si>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</si>
  <si>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</si>
  <si>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</si>
  <si>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</si>
  <si>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</si>
  <si>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</si>
  <si>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</si>
  <si>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</si>
  <si>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</si>
  <si>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</si>
  <si>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</si>
  <si>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</si>
  <si>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</si>
  <si>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</si>
  <si>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</si>
  <si>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</si>
  <si>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</si>
  <si>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</si>
  <si>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</si>
  <si>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</si>
  <si>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</si>
  <si>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</si>
  <si>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</si>
  <si>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</si>
  <si>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</si>
  <si>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</si>
  <si>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</si>
  <si>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</si>
  <si>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</si>
  <si>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</si>
  <si>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</si>
  <si>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</si>
  <si>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</si>
  <si>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</si>
  <si>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</si>
  <si>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</si>
  <si>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</si>
  <si>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</si>
  <si>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</si>
  <si>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</si>
  <si>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</si>
  <si>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</si>
  <si>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</si>
  <si>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</si>
  <si>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</si>
  <si>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</si>
  <si>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</si>
  <si>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</si>
  <si>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</si>
  <si>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</si>
  <si>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</si>
  <si>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</si>
  <si>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</si>
  <si>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</si>
  <si>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</si>
  <si>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</si>
  <si>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</si>
  <si>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</si>
  <si>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</si>
  <si>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</si>
  <si>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</si>
  <si>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</si>
  <si>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</si>
  <si>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</si>
  <si>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</si>
  <si>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</si>
  <si>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</si>
  <si>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</si>
  <si>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</si>
  <si>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</si>
  <si>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</si>
  <si>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</si>
  <si>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</si>
  <si>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</si>
  <si>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</si>
  <si>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</si>
  <si>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</si>
  <si>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</si>
  <si>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</si>
  <si>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</si>
  <si>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</si>
  <si>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</si>
  <si>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</si>
  <si>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</si>
  <si>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</si>
  <si>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</si>
  <si>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</si>
  <si>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</si>
  <si>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</si>
  <si>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</si>
  <si>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</si>
  <si>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</si>
  <si>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</si>
  <si>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</si>
  <si>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</si>
  <si>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</si>
  <si>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</si>
  <si>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</si>
  <si>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</si>
  <si>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</si>
  <si>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</si>
  <si>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</si>
  <si>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</si>
  <si>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</si>
  <si>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</si>
  <si>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</si>
  <si>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</si>
  <si>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</si>
  <si>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</si>
  <si>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</si>
  <si>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</si>
  <si>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</si>
  <si>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</si>
  <si>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</si>
  <si>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</si>
  <si>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</si>
  <si>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</si>
  <si>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</si>
  <si>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</si>
  <si>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</si>
  <si>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</si>
  <si>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</si>
  <si>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</si>
  <si>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</si>
  <si>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</si>
  <si>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</si>
  <si>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</si>
  <si>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</si>
  <si>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</si>
  <si>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</si>
  <si>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</si>
  <si>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</si>
  <si>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</si>
  <si>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</si>
  <si>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</si>
  <si>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</si>
  <si>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</si>
  <si>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</si>
  <si>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</si>
  <si>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</si>
  <si>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</si>
  <si>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</si>
  <si>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</si>
  <si>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</si>
  <si>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</si>
  <si>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</si>
  <si>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</si>
  <si>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</si>
  <si>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</si>
  <si>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</si>
  <si>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</si>
  <si>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</si>
  <si>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</si>
  <si>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</si>
  <si>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</si>
  <si>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</si>
  <si>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</si>
  <si>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</si>
  <si>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</si>
  <si>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</si>
  <si>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</si>
  <si>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</si>
  <si>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</si>
  <si>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</si>
  <si>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</si>
  <si>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</si>
  <si>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</si>
  <si>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</si>
  <si>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</si>
  <si>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</si>
  <si>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</si>
  <si>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</si>
  <si>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</si>
  <si>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</si>
  <si>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</si>
  <si>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</si>
  <si>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</si>
  <si>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</si>
  <si>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</si>
  <si>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</si>
  <si>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</si>
  <si>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</si>
  <si>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</si>
  <si>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</si>
  <si>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</si>
  <si>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</si>
  <si>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</si>
  <si>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</si>
  <si>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</si>
  <si>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</si>
  <si>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</si>
  <si>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</si>
  <si>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</si>
  <si>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</si>
  <si>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</si>
  <si>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</si>
  <si>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</si>
  <si>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</si>
  <si>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</si>
  <si>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</si>
  <si>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</si>
  <si>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</si>
  <si>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</si>
  <si>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</si>
  <si>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</si>
  <si>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</si>
  <si>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</si>
  <si>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</si>
  <si>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</si>
  <si>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</si>
  <si>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</si>
  <si>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</si>
  <si>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</si>
  <si>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</si>
  <si>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</si>
  <si>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</si>
  <si>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</si>
  <si>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</si>
  <si>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</si>
  <si>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</si>
  <si>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</si>
  <si>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</si>
  <si>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</si>
  <si>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</si>
  <si>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</si>
  <si>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</si>
  <si>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</si>
  <si>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</si>
  <si>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</si>
  <si>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</si>
  <si>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</si>
  <si>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</si>
  <si>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</si>
  <si>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</si>
  <si>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</si>
  <si>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</si>
  <si>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</si>
  <si>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</si>
  <si>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</si>
  <si>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</si>
  <si>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</si>
  <si>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</si>
  <si>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</si>
  <si>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</si>
  <si>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</si>
  <si>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</si>
  <si>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</si>
  <si>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</si>
  <si>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</si>
  <si>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</si>
  <si>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</si>
  <si>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</si>
  <si>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</si>
  <si>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</si>
  <si>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</si>
  <si>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</si>
  <si>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</si>
  <si>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</si>
  <si>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</si>
  <si>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</si>
  <si>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</si>
  <si>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</si>
  <si>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</si>
  <si>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</si>
  <si>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</si>
  <si>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</si>
  <si>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</si>
  <si>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</si>
  <si>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</si>
  <si>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</si>
  <si>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</si>
  <si>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</si>
  <si>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</si>
  <si>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</si>
  <si>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</si>
  <si>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</si>
  <si>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</si>
  <si>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</si>
  <si>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</si>
  <si>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</si>
  <si>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</si>
  <si>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</si>
  <si>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</si>
  <si>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</si>
  <si>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</si>
  <si>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</si>
  <si>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</si>
  <si>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</si>
  <si>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</si>
  <si>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</si>
  <si>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</si>
  <si>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</si>
  <si>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</si>
  <si>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</si>
  <si>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</si>
  <si>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</si>
  <si>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</si>
  <si>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</si>
  <si>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</si>
  <si>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</si>
  <si>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</si>
  <si>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</si>
  <si>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</si>
  <si>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</si>
  <si>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</si>
  <si>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</si>
  <si>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</si>
  <si>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</si>
  <si>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</si>
  <si>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</si>
  <si>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</si>
  <si>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</si>
  <si>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</si>
  <si>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</si>
  <si>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</si>
  <si>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</si>
  <si>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</si>
  <si>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</si>
  <si>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</si>
  <si>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</si>
  <si>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</si>
  <si>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</si>
  <si>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</si>
  <si>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</si>
  <si>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</si>
  <si>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</si>
  <si>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</si>
  <si>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</si>
  <si>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</si>
  <si>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</si>
  <si>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</si>
  <si>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</si>
  <si>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</si>
  <si>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</si>
  <si>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</si>
  <si>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</si>
  <si>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</si>
  <si>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</si>
  <si>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</si>
  <si>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</si>
  <si>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</si>
  <si>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</si>
  <si>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</si>
  <si>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</si>
  <si>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</si>
  <si>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</si>
  <si>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</si>
  <si>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</si>
  <si>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</si>
  <si>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</si>
  <si>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</si>
  <si>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</si>
  <si>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</si>
  <si>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</si>
  <si>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</si>
  <si>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</si>
  <si>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</si>
  <si>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</si>
  <si>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</si>
  <si>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</si>
  <si>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</si>
  <si>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</si>
  <si>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</si>
  <si>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</si>
  <si>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</si>
  <si>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</si>
  <si>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</si>
  <si>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</si>
  <si>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</si>
  <si>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</si>
  <si>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</si>
  <si>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</si>
  <si>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</si>
  <si>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</si>
  <si>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</si>
  <si>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</si>
  <si>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</si>
  <si>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</si>
  <si>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</si>
  <si>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</si>
  <si>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</si>
  <si>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</si>
  <si>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</si>
  <si>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</si>
  <si>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</si>
  <si>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</si>
  <si>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</si>
  <si>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</si>
  <si>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</si>
  <si>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</si>
  <si>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</si>
  <si>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</si>
  <si>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</si>
  <si>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</si>
  <si>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</si>
  <si>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</si>
  <si>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</si>
  <si>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</si>
  <si>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</si>
  <si>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</si>
  <si>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</si>
  <si>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</si>
  <si>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</si>
  <si>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</si>
  <si>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</si>
  <si>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</si>
  <si>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</si>
  <si>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</si>
  <si>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</si>
  <si>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</si>
  <si>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</si>
  <si>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</si>
  <si>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</si>
  <si>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</si>
  <si>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</si>
  <si>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</si>
  <si>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</si>
  <si>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</si>
  <si>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</si>
  <si>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</si>
  <si>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</si>
  <si>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</si>
  <si>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</si>
  <si>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</si>
  <si>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</si>
  <si>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</si>
  <si>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</si>
  <si>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</si>
  <si>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</si>
  <si>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</si>
  <si>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</si>
  <si>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</si>
  <si>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</si>
  <si>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</si>
  <si>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</si>
  <si>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</si>
  <si>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</si>
  <si>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</si>
  <si>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</si>
  <si>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</si>
  <si>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</si>
  <si>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</si>
  <si>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</si>
  <si>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</si>
  <si>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</si>
  <si>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</si>
  <si>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</si>
  <si>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</si>
  <si>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</si>
  <si>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</si>
  <si>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</si>
  <si>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</si>
  <si>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</si>
  <si>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</si>
  <si>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</si>
  <si>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</si>
  <si>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</si>
  <si>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</si>
  <si>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</si>
  <si>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</si>
  <si>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</si>
  <si>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</si>
  <si>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</si>
  <si>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</si>
  <si>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</si>
  <si>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</si>
  <si>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</si>
  <si>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</si>
  <si>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</si>
  <si>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</si>
  <si>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</si>
  <si>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</si>
  <si>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</si>
  <si>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</si>
  <si>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</si>
  <si>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</si>
  <si>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</si>
  <si>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</si>
  <si>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</si>
  <si>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</si>
  <si>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</si>
  <si>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</si>
  <si>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</si>
  <si>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</si>
  <si>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</si>
  <si>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</si>
  <si>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</si>
  <si>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</si>
  <si>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</si>
  <si>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</si>
  <si>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</si>
  <si>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</si>
  <si>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</si>
  <si>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</si>
  <si>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</si>
  <si>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</si>
  <si>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</si>
  <si>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</si>
  <si>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</si>
  <si>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</si>
  <si>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</si>
  <si>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</si>
  <si>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</si>
  <si>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</si>
  <si>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</si>
  <si>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</si>
  <si>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</si>
  <si>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</si>
  <si>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</si>
  <si>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</si>
  <si>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</si>
  <si>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</si>
  <si>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</si>
  <si>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</si>
  <si>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</si>
  <si>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</si>
  <si>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</si>
  <si>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</si>
  <si>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</si>
  <si>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</si>
  <si>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</si>
  <si>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</si>
  <si>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</si>
  <si>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</si>
  <si>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</si>
  <si>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</si>
  <si>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</si>
  <si>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</si>
  <si>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</si>
  <si>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</si>
  <si>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</si>
  <si>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</si>
  <si>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</si>
  <si>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</si>
  <si>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</si>
  <si>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</si>
  <si>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</si>
  <si>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</si>
  <si>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</si>
  <si>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</si>
  <si>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</si>
  <si>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</si>
  <si>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</si>
  <si>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</si>
  <si>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</si>
  <si>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</si>
  <si>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</si>
  <si>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</si>
  <si>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</si>
  <si>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</si>
  <si>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</si>
  <si>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</si>
  <si>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</si>
  <si>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</si>
  <si>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</si>
  <si>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</si>
  <si>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</si>
  <si>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</si>
  <si>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</si>
  <si>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</si>
  <si>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</si>
  <si>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</si>
  <si>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</si>
  <si>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</si>
  <si>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</si>
  <si>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</si>
  <si>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</si>
  <si>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</si>
  <si>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</si>
  <si>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</si>
  <si>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</si>
  <si>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</si>
  <si>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</si>
  <si>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</si>
  <si>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</si>
  <si>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</si>
  <si>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</si>
  <si>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</si>
  <si>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</si>
  <si>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</si>
  <si>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</si>
  <si>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</si>
  <si>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</si>
  <si>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</si>
  <si>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</si>
  <si>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</si>
  <si>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</si>
  <si>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</si>
  <si>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</si>
  <si>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</si>
  <si>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</si>
  <si>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</si>
  <si>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</si>
  <si>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</si>
  <si>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</si>
  <si>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</si>
  <si>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</si>
  <si>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</si>
  <si>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</si>
  <si>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</si>
  <si>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</si>
  <si>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</si>
  <si>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</si>
  <si>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</si>
  <si>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</si>
  <si>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</si>
  <si>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</si>
  <si>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</si>
  <si>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</si>
  <si>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</si>
  <si>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</si>
  <si>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</si>
  <si>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</si>
  <si>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</si>
  <si>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</si>
  <si>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</si>
  <si>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</si>
  <si>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</si>
  <si>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</si>
  <si>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</si>
  <si>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</si>
  <si>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</si>
  <si>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</si>
  <si>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</si>
  <si>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</si>
  <si>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</si>
  <si>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</si>
  <si>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</si>
  <si>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</si>
  <si>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</si>
  <si>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</si>
  <si>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</si>
  <si>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</si>
  <si>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</si>
  <si>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</si>
  <si>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</si>
  <si>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</si>
  <si>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</si>
  <si>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</si>
  <si>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</si>
  <si>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</si>
  <si>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</si>
  <si>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</si>
  <si>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</si>
  <si>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</si>
  <si>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</si>
  <si>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</si>
  <si>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</si>
  <si>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</si>
  <si>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</si>
  <si>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</si>
  <si>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</si>
  <si>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</si>
  <si>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</si>
  <si>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</si>
  <si>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</si>
  <si>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</si>
  <si>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</si>
  <si>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</si>
  <si>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</si>
  <si>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</si>
  <si>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</si>
  <si>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</si>
  <si>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</si>
  <si>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</si>
  <si>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</si>
  <si>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</si>
  <si>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</si>
  <si>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</si>
  <si>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</si>
  <si>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</si>
  <si>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</si>
  <si>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</si>
  <si>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</si>
  <si>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</si>
  <si>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</si>
  <si>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</si>
  <si>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</si>
  <si>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</si>
  <si>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</si>
  <si>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</si>
  <si>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</si>
  <si>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</si>
  <si>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</si>
  <si>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</si>
  <si>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</si>
  <si>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</si>
  <si>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</si>
  <si>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</si>
  <si>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</si>
  <si>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</si>
  <si>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</si>
  <si>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</si>
  <si>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</si>
  <si>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</si>
  <si>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</si>
  <si>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</si>
  <si>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</si>
  <si>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</si>
  <si>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</si>
  <si>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</si>
  <si>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</si>
  <si>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</si>
  <si>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</si>
  <si>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</si>
  <si>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</si>
  <si>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</si>
  <si>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</si>
  <si>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</si>
  <si>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</si>
  <si>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</si>
  <si>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</si>
  <si>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</si>
  <si>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</si>
  <si>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</si>
  <si>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</si>
  <si>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</si>
  <si>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</si>
  <si>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</si>
  <si>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</si>
  <si>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</si>
  <si>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</si>
  <si>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</si>
  <si>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</si>
  <si>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</si>
  <si>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</si>
  <si>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</si>
  <si>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</si>
  <si>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</si>
  <si>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</si>
  <si>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</si>
  <si>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</si>
  <si>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</si>
  <si>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</si>
  <si>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</si>
  <si>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</si>
  <si>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</si>
  <si>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</si>
  <si>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</si>
  <si>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</si>
  <si>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</si>
  <si>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</si>
  <si>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</si>
  <si>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</si>
  <si>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</si>
  <si>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</si>
  <si>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</si>
  <si>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</si>
  <si>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</si>
  <si>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</si>
  <si>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</si>
  <si>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</si>
  <si>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</si>
  <si>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</si>
  <si>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</si>
  <si>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</si>
  <si>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</si>
  <si>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</si>
  <si>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</si>
  <si>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</si>
  <si>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</si>
  <si>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</si>
  <si>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</si>
  <si>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</si>
  <si>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</si>
  <si>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</si>
  <si>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</si>
  <si>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</si>
  <si>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</si>
  <si>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</si>
  <si>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</si>
  <si>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</si>
  <si>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</si>
  <si>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</si>
  <si>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</si>
  <si>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</si>
  <si>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</si>
  <si>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</si>
  <si>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</si>
  <si>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</si>
  <si>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</si>
  <si>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</si>
  <si>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</si>
  <si>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</si>
  <si>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</si>
  <si>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</si>
  <si>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</si>
  <si>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</si>
  <si>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</si>
  <si>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</si>
  <si>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</si>
  <si>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</si>
  <si>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</si>
  <si>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</si>
  <si>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</si>
  <si>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</si>
  <si>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</si>
  <si>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</si>
  <si>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</si>
  <si>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</si>
  <si>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</si>
  <si>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</si>
  <si>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</si>
  <si>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</si>
  <si>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</si>
  <si>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</si>
  <si>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</si>
  <si>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</si>
  <si>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</si>
  <si>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</si>
  <si>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</si>
  <si>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</si>
  <si>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</si>
  <si>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</si>
  <si>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</si>
  <si>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</si>
  <si>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</si>
  <si>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</si>
  <si>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</si>
  <si>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</si>
  <si>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</si>
  <si>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</si>
  <si>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</si>
  <si>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</si>
  <si>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</si>
  <si>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</si>
  <si>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</si>
  <si>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</si>
  <si>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</si>
  <si>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</si>
  <si>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</si>
  <si>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</si>
  <si>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</si>
  <si>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</si>
  <si>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</si>
  <si>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</si>
  <si>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</si>
  <si>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</si>
  <si>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</si>
  <si>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</si>
  <si>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</si>
  <si>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</si>
  <si>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</si>
  <si>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</si>
  <si>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</si>
  <si>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</si>
  <si>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</si>
  <si>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</si>
  <si>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</si>
  <si>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</si>
  <si>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</si>
  <si>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</si>
  <si>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</si>
  <si>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</si>
  <si>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</si>
  <si>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</si>
  <si>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</si>
  <si>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</si>
  <si>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</si>
  <si>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</si>
  <si>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</si>
  <si>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</si>
  <si>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</si>
  <si>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</si>
  <si>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</si>
  <si>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</si>
  <si>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</si>
  <si>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</si>
  <si>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</si>
  <si>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</si>
  <si>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</si>
  <si>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</si>
  <si>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</si>
  <si>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</si>
  <si>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</si>
  <si>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</si>
  <si>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</si>
  <si>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</si>
  <si>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</si>
  <si>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</si>
  <si>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</si>
  <si>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</si>
  <si>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</si>
  <si>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</si>
  <si>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</si>
  <si>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</si>
  <si>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</si>
  <si>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</si>
  <si>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</si>
  <si>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</si>
  <si>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</si>
  <si>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</si>
  <si>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</si>
  <si>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</si>
  <si>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</si>
  <si>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</si>
  <si>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</si>
  <si>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</si>
  <si>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</si>
  <si>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</si>
  <si>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</si>
  <si>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</si>
  <si>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</si>
  <si>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</si>
  <si>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</si>
  <si>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</si>
  <si>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</si>
  <si>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</si>
  <si>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</si>
  <si>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</si>
  <si>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</si>
  <si>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</si>
  <si>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</si>
  <si>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</si>
  <si>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</si>
  <si>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</si>
  <si>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</si>
  <si>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</si>
  <si>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</si>
  <si>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</si>
  <si>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</si>
  <si>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</si>
  <si>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</si>
  <si>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</si>
  <si>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</si>
  <si>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</si>
  <si>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</si>
  <si>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</si>
  <si>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</si>
  <si>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</si>
  <si>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</si>
  <si>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</si>
  <si>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</si>
  <si>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</si>
  <si>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</si>
  <si>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</si>
  <si>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</si>
  <si>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</si>
  <si>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</si>
  <si>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</si>
  <si>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</si>
  <si>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</si>
  <si>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</si>
  <si>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</si>
  <si>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</si>
  <si>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</si>
  <si>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</si>
  <si>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</si>
  <si>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</si>
  <si>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</si>
  <si>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</si>
  <si>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</si>
  <si>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</si>
  <si>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</si>
  <si>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</si>
  <si>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</si>
  <si>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</si>
  <si>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</si>
  <si>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</si>
  <si>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</si>
  <si>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</si>
  <si>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</si>
  <si>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</si>
  <si>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</si>
  <si>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</si>
  <si>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</si>
  <si>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</si>
  <si>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</si>
  <si>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</si>
  <si>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</si>
  <si>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</si>
  <si>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</si>
  <si>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</si>
  <si>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</si>
  <si>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</si>
  <si>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</si>
  <si>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</si>
  <si>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</si>
  <si>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</si>
  <si>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</si>
  <si>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</si>
  <si>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</si>
  <si>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</si>
  <si>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</si>
  <si>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</si>
  <si>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</si>
  <si>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</si>
  <si>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</si>
  <si>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</si>
  <si>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</si>
  <si>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</si>
  <si>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</si>
  <si>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</si>
  <si>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</si>
  <si>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</si>
  <si>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</si>
  <si>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</si>
  <si>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</si>
  <si>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</si>
  <si>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</si>
  <si>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</si>
  <si>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</si>
  <si>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</si>
  <si>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</si>
  <si>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</si>
  <si>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</si>
  <si>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</si>
  <si>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</si>
  <si>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</si>
  <si>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</si>
  <si>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</si>
  <si>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</si>
  <si>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</si>
  <si>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</si>
  <si>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</si>
  <si>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</si>
  <si>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</si>
  <si>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</si>
  <si>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</si>
  <si>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</si>
  <si>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</si>
  <si>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</si>
  <si>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</si>
  <si>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</si>
  <si>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</si>
  <si>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</si>
  <si>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</si>
  <si>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</si>
  <si>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</si>
  <si>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</si>
  <si>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</si>
  <si>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</si>
  <si>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</si>
  <si>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</si>
  <si>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</si>
  <si>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</si>
  <si>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</si>
  <si>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</si>
  <si>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</si>
  <si>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</si>
  <si>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</si>
  <si>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</si>
  <si>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</si>
  <si>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</si>
  <si>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</si>
  <si>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</si>
  <si>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</si>
  <si>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</si>
  <si>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</si>
  <si>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</si>
  <si>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</si>
  <si>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</si>
  <si>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</si>
  <si>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</si>
  <si>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</si>
  <si>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</si>
  <si>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</si>
  <si>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</si>
  <si>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</si>
  <si>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</si>
  <si>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</si>
  <si>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</si>
  <si>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</si>
  <si>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</si>
  <si>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</si>
  <si>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</si>
  <si>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</si>
  <si>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</si>
  <si>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</si>
  <si>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</si>
  <si>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</si>
  <si>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</si>
  <si>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</si>
  <si>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</si>
  <si>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</si>
  <si>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</si>
  <si>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</si>
  <si>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</si>
  <si>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</si>
  <si>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</si>
  <si>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</si>
  <si>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</si>
  <si>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</si>
  <si>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</si>
  <si>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</si>
  <si>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</si>
  <si>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</si>
  <si>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</si>
  <si>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</si>
  <si>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</si>
  <si>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</si>
  <si>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</si>
  <si>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</si>
  <si>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</si>
  <si>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</si>
  <si>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</si>
  <si>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</si>
  <si>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</si>
  <si>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</si>
  <si>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</si>
  <si>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</si>
  <si>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</si>
  <si>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</si>
  <si>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</si>
  <si>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</si>
  <si>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</si>
  <si>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</si>
  <si>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</si>
  <si>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</si>
  <si>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</si>
  <si>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</si>
  <si>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</si>
  <si>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</si>
  <si>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</si>
  <si>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</si>
  <si>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</si>
  <si>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</si>
  <si>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</si>
  <si>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</si>
  <si>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</si>
  <si>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</si>
  <si>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</si>
  <si>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</si>
  <si>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</si>
  <si>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</si>
  <si>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</si>
  <si>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</si>
  <si>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</si>
  <si>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</si>
  <si>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</si>
  <si>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</si>
  <si>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</si>
  <si>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</si>
  <si>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</si>
  <si>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</si>
  <si>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</si>
  <si>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</si>
  <si>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</si>
  <si>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</si>
  <si>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</si>
  <si>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</si>
  <si>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</si>
  <si>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</si>
  <si>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</si>
  <si>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</si>
  <si>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</si>
  <si>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</si>
  <si>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</si>
  <si>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</si>
  <si>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</si>
  <si>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</si>
  <si>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</si>
  <si>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</si>
  <si>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</si>
  <si>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</si>
  <si>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</si>
  <si>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</si>
  <si>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</si>
  <si>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</si>
  <si>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</si>
  <si>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</si>
  <si>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</si>
  <si>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</si>
  <si>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</si>
  <si>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</si>
  <si>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</si>
  <si>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</si>
  <si>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</si>
  <si>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</si>
  <si>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</si>
  <si>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</si>
  <si>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</si>
  <si>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</si>
  <si>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</si>
  <si>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</si>
  <si>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</si>
  <si>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</si>
  <si>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</si>
  <si>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</si>
  <si>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</si>
  <si>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</si>
  <si>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</si>
  <si>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</si>
  <si>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</si>
  <si>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</si>
  <si>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</si>
  <si>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</si>
  <si>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</si>
  <si>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</si>
  <si>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</si>
  <si>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</si>
  <si>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</si>
  <si>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</si>
  <si>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</si>
  <si>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</si>
  <si>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</si>
  <si>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</si>
  <si>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</si>
  <si>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</si>
  <si>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</si>
  <si>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</si>
  <si>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</si>
  <si>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</si>
  <si>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</si>
  <si>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</si>
  <si>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</si>
  <si>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</si>
  <si>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</si>
  <si>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</si>
  <si>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</si>
  <si>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</si>
  <si>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</si>
  <si>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</si>
  <si>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</si>
  <si>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</si>
  <si>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</si>
  <si>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</si>
  <si>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</si>
  <si>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</si>
  <si>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</si>
  <si>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</si>
  <si>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</si>
  <si>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</si>
  <si>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</si>
  <si>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</si>
  <si>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</si>
  <si>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</si>
  <si>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</si>
  <si>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</si>
  <si>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</si>
  <si>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</si>
  <si>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</si>
  <si>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</si>
  <si>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</si>
  <si>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</si>
  <si>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</si>
  <si>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</si>
  <si>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</si>
  <si>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</si>
  <si>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</si>
  <si>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</si>
  <si>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</si>
  <si>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</si>
  <si>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</si>
  <si>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</si>
  <si>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</si>
  <si>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</si>
  <si>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</si>
  <si>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</si>
  <si>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</si>
  <si>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</si>
  <si>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</si>
  <si>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</si>
  <si>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</si>
  <si>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</si>
  <si>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</si>
  <si>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</si>
  <si>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</si>
  <si>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</si>
  <si>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</si>
  <si>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</si>
  <si>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</si>
  <si>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</si>
  <si>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</si>
  <si>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</si>
  <si>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</si>
  <si>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</si>
  <si>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</si>
  <si>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</si>
  <si>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</si>
  <si>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</si>
  <si>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</si>
  <si>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</si>
  <si>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</si>
  <si>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</si>
  <si>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</si>
  <si>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</si>
  <si>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</si>
  <si>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</si>
  <si>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</si>
  <si>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</si>
  <si>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</si>
  <si>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</si>
  <si>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</si>
  <si>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</si>
  <si>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</si>
  <si>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</si>
  <si>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</si>
  <si>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</si>
  <si>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</si>
  <si>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</si>
  <si>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</si>
  <si>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</si>
  <si>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</si>
  <si>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</si>
  <si>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</si>
  <si>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</si>
  <si>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</si>
  <si>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</si>
  <si>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</si>
  <si>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</si>
  <si>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</si>
  <si>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</si>
  <si>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</si>
  <si>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</si>
  <si>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</si>
  <si>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</si>
  <si>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</si>
  <si>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</si>
  <si>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</si>
  <si>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</si>
  <si>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</si>
  <si>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</si>
  <si>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</si>
  <si>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</si>
  <si>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</si>
  <si>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</si>
  <si>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</si>
  <si>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</si>
  <si>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</si>
  <si>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</si>
  <si>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</si>
  <si>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</si>
  <si>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</si>
  <si>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</si>
  <si>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</si>
  <si>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</si>
  <si>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</si>
  <si>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</si>
  <si>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</si>
  <si>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</si>
  <si>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</si>
  <si>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</si>
  <si>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</si>
  <si>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</si>
  <si>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</si>
  <si>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</si>
  <si>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</si>
  <si>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</si>
  <si>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</si>
  <si>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</si>
  <si>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</si>
  <si>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</si>
  <si>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</si>
  <si>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</si>
  <si>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</si>
  <si>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</si>
  <si>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</si>
  <si>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</si>
  <si>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</si>
  <si>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</si>
  <si>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</si>
  <si>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</si>
  <si>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</si>
  <si>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</si>
  <si>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</si>
  <si>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</si>
  <si>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</si>
  <si>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</si>
  <si>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</si>
  <si>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</si>
  <si>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</si>
  <si>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</si>
  <si>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</si>
  <si>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</si>
  <si>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</si>
  <si>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</si>
  <si>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</si>
  <si>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</si>
  <si>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</si>
  <si>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</si>
  <si>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</si>
  <si>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</si>
  <si>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</si>
  <si>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</si>
  <si>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</si>
  <si>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</si>
  <si>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</si>
  <si>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</si>
  <si>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</si>
  <si>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</si>
  <si>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</si>
  <si>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</si>
  <si>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</si>
  <si>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</si>
  <si>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</si>
  <si>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</si>
  <si>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</si>
  <si>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</si>
  <si>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</si>
  <si>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</si>
  <si>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</si>
  <si>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</si>
  <si>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</si>
  <si>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</si>
  <si>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</si>
  <si>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</si>
  <si>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</si>
  <si>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</si>
  <si>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</si>
  <si>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</si>
  <si>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</si>
  <si>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</si>
  <si>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</si>
  <si>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</si>
  <si>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</si>
  <si>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</si>
  <si>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</si>
  <si>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</si>
  <si>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</si>
  <si>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</si>
  <si>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</si>
  <si>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</si>
  <si>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</si>
  <si>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</si>
  <si>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</si>
  <si>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</si>
  <si>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</si>
  <si>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</si>
  <si>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</si>
  <si>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</si>
  <si>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</si>
  <si>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</si>
  <si>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</si>
  <si>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</si>
  <si>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</si>
  <si>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</si>
  <si>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</si>
  <si>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</si>
  <si>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</si>
  <si>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</si>
  <si>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</si>
  <si>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</si>
  <si>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</si>
  <si>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</si>
  <si>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</si>
  <si>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</si>
  <si>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</si>
  <si>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</si>
  <si>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</si>
  <si>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</si>
  <si>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</si>
  <si>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</si>
  <si>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</si>
  <si>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</si>
  <si>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</si>
  <si>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</si>
  <si>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</si>
  <si>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</si>
  <si>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</si>
  <si>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</si>
  <si>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</si>
  <si>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</si>
  <si>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</si>
  <si>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</si>
  <si>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</si>
  <si>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</si>
  <si>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</si>
  <si>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</si>
  <si>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</si>
  <si>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</si>
  <si>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</si>
  <si>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</si>
  <si>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</si>
  <si>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</si>
  <si>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</si>
  <si>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</si>
  <si>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</si>
  <si>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</si>
  <si>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</si>
  <si>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</si>
  <si>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</si>
  <si>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</si>
  <si>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</si>
  <si>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</si>
  <si>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</si>
  <si>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</si>
  <si>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</si>
  <si>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</si>
  <si>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</si>
  <si>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</si>
  <si>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</si>
  <si>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</si>
  <si>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</si>
  <si>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</si>
  <si>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</si>
  <si>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</si>
  <si>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</si>
  <si>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</si>
  <si>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</si>
  <si>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</si>
  <si>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</si>
  <si>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</si>
  <si>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</si>
  <si>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</si>
  <si>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</si>
  <si>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</si>
  <si>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</si>
  <si>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</si>
  <si>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</si>
  <si>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</si>
  <si>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</si>
  <si>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</si>
  <si>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</si>
  <si>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</si>
  <si>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</si>
  <si>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</si>
  <si>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</si>
  <si>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</si>
  <si>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</si>
  <si>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</si>
  <si>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</si>
  <si>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</si>
  <si>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</si>
  <si>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</si>
  <si>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</si>
  <si>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</si>
  <si>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</si>
  <si>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</si>
  <si>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</si>
  <si>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</si>
  <si>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</si>
  <si>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</si>
  <si>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</si>
  <si>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</si>
  <si>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</si>
  <si>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</si>
  <si>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</si>
  <si>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</si>
  <si>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</si>
  <si>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</si>
  <si>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</si>
  <si>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</si>
  <si>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</si>
  <si>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</si>
  <si>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</si>
  <si>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</si>
  <si>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</si>
  <si>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</si>
  <si>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</si>
  <si>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</si>
  <si>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</si>
  <si>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</si>
  <si>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</si>
  <si>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</si>
  <si>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</si>
  <si>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</si>
  <si>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</si>
  <si>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</si>
  <si>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</si>
  <si>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</si>
  <si>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</si>
  <si>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</si>
  <si>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</si>
  <si>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</si>
  <si>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</si>
  <si>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</si>
  <si>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</si>
  <si>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</si>
  <si>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</si>
  <si>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</si>
  <si>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</si>
  <si>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</si>
  <si>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</si>
  <si>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</si>
  <si>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</si>
  <si>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</si>
  <si>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</si>
  <si>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</si>
  <si>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</si>
  <si>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</si>
  <si>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</si>
  <si>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</si>
  <si>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</si>
  <si>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</si>
  <si>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</si>
  <si>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</si>
  <si>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</si>
  <si>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</si>
  <si>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</si>
  <si>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</si>
  <si>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</si>
  <si>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</si>
  <si>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</si>
  <si>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</si>
  <si>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</si>
  <si>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</si>
  <si>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</si>
  <si>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</si>
  <si>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</si>
  <si>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</si>
  <si>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</si>
  <si>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</si>
  <si>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</si>
  <si>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</si>
  <si>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</si>
  <si>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</si>
  <si>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</si>
  <si>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</si>
  <si>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</si>
  <si>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</si>
  <si>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</si>
  <si>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</si>
  <si>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</si>
  <si>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</si>
  <si>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</si>
  <si>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</si>
  <si>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</si>
  <si>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</si>
  <si>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</si>
  <si>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</si>
  <si>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</si>
  <si>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</si>
  <si>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</si>
  <si>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</si>
  <si>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</si>
  <si>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</si>
  <si>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</si>
  <si>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</si>
  <si>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</si>
  <si>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</si>
  <si>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</si>
  <si>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</si>
  <si>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</si>
  <si>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</si>
  <si>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</si>
  <si>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</si>
  <si>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</si>
  <si>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</si>
  <si>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</si>
  <si>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</si>
  <si>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</si>
  <si>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</si>
  <si>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</si>
  <si>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</si>
  <si>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</si>
  <si>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</si>
  <si>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</si>
  <si>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</si>
  <si>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</si>
  <si>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</si>
  <si>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</si>
  <si>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</si>
  <si>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</si>
  <si>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</si>
  <si>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</si>
  <si>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</si>
  <si>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</si>
  <si>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</si>
  <si>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</si>
  <si>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</si>
  <si>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</si>
  <si>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</si>
  <si>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</si>
  <si>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</si>
  <si>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</si>
  <si>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</si>
  <si>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</si>
  <si>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</si>
  <si>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</si>
  <si>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</si>
  <si>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</si>
  <si>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</si>
  <si>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</si>
  <si>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</si>
  <si>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</si>
  <si>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</si>
  <si>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</si>
  <si>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</si>
  <si>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</si>
  <si>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</si>
  <si>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</si>
  <si>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</si>
  <si>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</si>
  <si>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</si>
  <si>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</si>
  <si>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</si>
  <si>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</si>
  <si>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</si>
  <si>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</si>
  <si>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</si>
  <si>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</si>
  <si>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</si>
  <si>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</si>
  <si>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</si>
  <si>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</si>
  <si>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</si>
  <si>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</si>
  <si>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</si>
  <si>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</si>
  <si>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</si>
  <si>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</si>
  <si>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</si>
  <si>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</si>
  <si>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</si>
  <si>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</si>
  <si>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</si>
  <si>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</si>
  <si>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</si>
  <si>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</si>
  <si>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</si>
  <si>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</si>
  <si>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</si>
  <si>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</si>
  <si>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</si>
  <si>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</si>
  <si>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</si>
  <si>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</si>
  <si>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</si>
  <si>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</si>
  <si>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</si>
  <si>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</si>
  <si>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</si>
  <si>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</si>
  <si>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</si>
  <si>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</si>
  <si>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</si>
  <si>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</si>
  <si>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</si>
  <si>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</si>
  <si>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</si>
  <si>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</si>
  <si>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</si>
  <si>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</si>
  <si>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</si>
  <si>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</si>
  <si>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</si>
  <si>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</si>
  <si>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</si>
  <si>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</si>
  <si>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</si>
  <si>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</si>
  <si>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</si>
  <si>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</si>
  <si>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</si>
  <si>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</si>
  <si>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</si>
  <si>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</si>
  <si>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</si>
  <si>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</si>
  <si>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</si>
  <si>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</si>
  <si>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</si>
  <si>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</si>
  <si>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</si>
  <si>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</si>
  <si>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</si>
  <si>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</si>
  <si>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</si>
  <si>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</si>
  <si>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</si>
  <si>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</si>
  <si>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</si>
  <si>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</si>
  <si>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</si>
  <si>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</si>
  <si>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</si>
  <si>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</si>
  <si>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</si>
  <si>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</si>
  <si>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</si>
  <si>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</si>
  <si>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</si>
  <si>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</si>
  <si>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</si>
  <si>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</si>
  <si>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</si>
  <si>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</si>
  <si>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</si>
  <si>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</si>
  <si>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</si>
  <si>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</si>
  <si>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</si>
  <si>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</si>
  <si>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</si>
  <si>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</si>
  <si>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</si>
  <si>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</si>
  <si>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</si>
  <si>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</si>
  <si>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</si>
  <si>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</si>
  <si>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</si>
  <si>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</si>
  <si>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</si>
  <si>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</si>
  <si>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</si>
  <si>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</si>
  <si>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</si>
  <si>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</si>
  <si>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</si>
  <si>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</si>
  <si>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</si>
  <si>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</si>
  <si>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</si>
  <si>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</si>
  <si>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</si>
  <si>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</si>
  <si>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</si>
  <si>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</si>
  <si>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</si>
  <si>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</si>
  <si>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</si>
  <si>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</si>
  <si>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</si>
  <si>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</si>
  <si>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</si>
  <si>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</si>
  <si>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</si>
  <si>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</si>
  <si>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</si>
  <si>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</si>
  <si>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</si>
  <si>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</si>
  <si>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</si>
  <si>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</si>
  <si>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</si>
  <si>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</si>
  <si>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</si>
  <si>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</si>
  <si>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</si>
  <si>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</si>
  <si>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</si>
  <si>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</si>
  <si>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</si>
  <si>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</si>
  <si>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</si>
  <si>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</si>
  <si>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</si>
  <si>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</si>
  <si>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</si>
  <si>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</si>
  <si>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</si>
  <si>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</si>
  <si>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</si>
  <si>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</si>
  <si>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</si>
  <si>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</si>
  <si>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</si>
  <si>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</si>
  <si>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</si>
  <si>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</si>
  <si>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</si>
  <si>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</si>
  <si>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</si>
  <si>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</si>
  <si>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</si>
  <si>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</si>
  <si>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</si>
  <si>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</si>
  <si>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</si>
  <si>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</si>
  <si>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</si>
  <si>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</si>
  <si>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</si>
  <si>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</si>
  <si>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</si>
  <si>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</si>
  <si>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</si>
  <si>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</si>
  <si>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</si>
  <si>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</si>
  <si>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</si>
  <si>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</si>
  <si>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</si>
  <si>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</si>
  <si>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</si>
  <si>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</si>
  <si>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</si>
  <si>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</si>
  <si>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</si>
  <si>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</si>
  <si>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</si>
  <si>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</si>
  <si>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</si>
  <si>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</si>
  <si>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</si>
  <si>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</si>
  <si>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</si>
  <si>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</si>
  <si>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</si>
  <si>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</si>
  <si>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</si>
  <si>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</si>
  <si>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</si>
  <si>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</si>
  <si>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</si>
  <si>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</si>
  <si>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</si>
  <si>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</si>
  <si>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</si>
  <si>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</si>
  <si>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</si>
  <si>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</si>
  <si>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</si>
  <si>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</si>
  <si>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</si>
  <si>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</si>
  <si>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</si>
  <si>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</si>
  <si>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</si>
  <si>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</si>
  <si>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</si>
  <si>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</si>
  <si>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</si>
  <si>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</si>
  <si>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</si>
  <si>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</si>
  <si>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</si>
  <si>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</si>
  <si>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</si>
  <si>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</si>
  <si>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</si>
  <si>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</si>
  <si>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</si>
  <si>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</si>
  <si>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</si>
  <si>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</si>
  <si>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</si>
  <si>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</si>
  <si>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</si>
  <si>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</si>
  <si>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</si>
  <si>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</si>
  <si>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</si>
  <si>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</si>
  <si>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</si>
  <si>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</si>
  <si>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</si>
  <si>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</si>
  <si>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</si>
  <si>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</si>
  <si>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</si>
  <si>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</si>
  <si>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</si>
  <si>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</si>
  <si>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</si>
  <si>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</si>
  <si>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</si>
  <si>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</si>
  <si>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</si>
  <si>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</si>
  <si>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</si>
  <si>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</si>
  <si>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</si>
  <si>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</si>
  <si>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</si>
  <si>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</si>
  <si>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</si>
  <si>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</si>
  <si>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</si>
  <si>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</si>
  <si>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</si>
  <si>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</si>
  <si>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</si>
  <si>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</si>
  <si>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</si>
  <si>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</si>
  <si>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</si>
  <si>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</si>
  <si>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</si>
  <si>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</si>
  <si>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</si>
  <si>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</si>
  <si>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</si>
  <si>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</si>
  <si>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</si>
  <si>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</si>
  <si>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</si>
  <si>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</si>
  <si>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</si>
  <si>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</si>
  <si>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</si>
  <si>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</si>
  <si>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</si>
  <si>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</si>
  <si>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</si>
  <si>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</si>
  <si>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</si>
  <si>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</si>
  <si>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</si>
  <si>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</si>
  <si>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</si>
  <si>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</si>
  <si>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</si>
  <si>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</si>
  <si>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</si>
  <si>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</si>
  <si>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</si>
  <si>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</si>
  <si>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</si>
  <si>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</si>
  <si>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</si>
  <si>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</si>
  <si>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</si>
  <si>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</si>
  <si>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</si>
  <si>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</si>
  <si>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</si>
  <si>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</si>
  <si>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</si>
  <si>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</si>
  <si>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</si>
  <si>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</si>
  <si>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</si>
  <si>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</si>
  <si>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</si>
  <si>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</si>
  <si>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</si>
  <si>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</si>
  <si>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</si>
  <si>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</si>
  <si>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</si>
  <si>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</si>
  <si>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</si>
  <si>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</si>
  <si>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</si>
  <si>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</si>
  <si>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</si>
  <si>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</si>
  <si>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</si>
  <si>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</si>
  <si>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</si>
  <si>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</si>
  <si>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</si>
  <si>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</si>
  <si>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</si>
  <si>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</si>
  <si>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</si>
  <si>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</si>
  <si>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</si>
  <si>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</si>
  <si>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</si>
  <si>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</si>
  <si>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</si>
  <si>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</si>
  <si>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</si>
  <si>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</si>
  <si>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</si>
  <si>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</si>
  <si>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</si>
  <si>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</si>
  <si>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</si>
  <si>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</si>
  <si>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</si>
  <si>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</si>
  <si>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</si>
  <si>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</si>
  <si>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</si>
  <si>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</si>
  <si>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</si>
  <si>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</si>
  <si>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</si>
  <si>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</si>
  <si>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</si>
  <si>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</si>
  <si>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</si>
  <si>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</si>
  <si>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</si>
  <si>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</si>
  <si>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</si>
  <si>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</si>
  <si>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</si>
  <si>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</si>
  <si>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</si>
  <si>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</si>
  <si>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</si>
  <si>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</si>
  <si>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</si>
  <si>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</si>
  <si>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</si>
  <si>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</si>
  <si>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</si>
  <si>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</si>
  <si>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</si>
  <si>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</si>
  <si>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</si>
  <si>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</si>
  <si>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</si>
  <si>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</si>
  <si>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</si>
  <si>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</si>
  <si>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</si>
  <si>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</si>
  <si>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</si>
  <si>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</si>
  <si>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</si>
  <si>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</si>
  <si>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</si>
  <si>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</si>
  <si>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</si>
  <si>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</si>
  <si>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</si>
  <si>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</si>
  <si>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</si>
  <si>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</si>
  <si>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</si>
  <si>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</si>
  <si>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</si>
  <si>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</si>
  <si>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</si>
  <si>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</si>
  <si>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</si>
  <si>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</si>
  <si>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</si>
  <si>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</si>
  <si>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</si>
  <si>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</si>
  <si>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</si>
  <si>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</si>
  <si>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</si>
  <si>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</si>
  <si>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</si>
  <si>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</si>
  <si>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</si>
  <si>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</si>
  <si>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</si>
  <si>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</si>
  <si>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</si>
  <si>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</si>
  <si>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</si>
  <si>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</si>
  <si>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</si>
  <si>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</si>
  <si>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</si>
  <si>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</si>
  <si>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</si>
  <si>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</si>
  <si>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</si>
  <si>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</si>
  <si>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</si>
  <si>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</si>
  <si>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</si>
  <si>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</si>
  <si>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</si>
  <si>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</si>
  <si>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</si>
  <si>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</si>
  <si>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</si>
  <si>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</si>
  <si>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</si>
  <si>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</si>
  <si>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</si>
  <si>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</si>
  <si>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</si>
  <si>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</si>
  <si>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</si>
  <si>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</si>
  <si>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</si>
  <si>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</si>
  <si>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</si>
  <si>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</si>
  <si>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</si>
  <si>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</si>
  <si>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</si>
  <si>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</si>
  <si>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</si>
  <si>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</si>
  <si>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</si>
  <si>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</si>
  <si>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</si>
  <si>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</si>
  <si>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</si>
  <si>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</si>
  <si>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</si>
  <si>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</si>
  <si>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</si>
  <si>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</si>
  <si>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</si>
  <si>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</si>
  <si>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</si>
  <si>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</si>
  <si>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</si>
  <si>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</si>
  <si>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</si>
  <si>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</si>
  <si>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</si>
  <si>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</si>
  <si>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</si>
  <si>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</si>
  <si>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</si>
  <si>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</si>
  <si>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</si>
  <si>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</si>
  <si>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</si>
  <si>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</si>
  <si>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</si>
  <si>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</si>
  <si>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</si>
  <si>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</si>
  <si>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</si>
  <si>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</si>
  <si>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</si>
  <si>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</si>
  <si>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</si>
  <si>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</si>
  <si>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</si>
  <si>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</si>
  <si>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</si>
  <si>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</si>
  <si>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</si>
  <si>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</si>
  <si>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</si>
  <si>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</si>
  <si>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</si>
  <si>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</si>
  <si>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</si>
  <si>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</si>
  <si>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</si>
  <si>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</si>
  <si>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</si>
  <si>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</si>
  <si>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</si>
  <si>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</si>
  <si>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</si>
  <si>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</si>
  <si>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</si>
  <si>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</si>
  <si>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</si>
  <si>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</si>
  <si>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</si>
  <si>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</si>
  <si>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</si>
  <si>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</si>
  <si>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</si>
  <si>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</si>
  <si>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</si>
  <si>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</si>
  <si>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</si>
  <si>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</si>
  <si>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</si>
  <si>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</si>
  <si>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</si>
  <si>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</si>
  <si>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</si>
  <si>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</si>
  <si>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</si>
  <si>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</si>
  <si>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</si>
  <si>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</si>
  <si>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</si>
  <si>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</si>
  <si>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</si>
  <si>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</si>
  <si>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</si>
  <si>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</si>
  <si>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</si>
  <si>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</si>
  <si>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</si>
  <si>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</si>
  <si>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</si>
  <si>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</si>
  <si>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</si>
  <si>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</si>
  <si>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</si>
  <si>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</si>
  <si>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</si>
  <si>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</si>
  <si>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</si>
  <si>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</si>
  <si>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</si>
  <si>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</si>
  <si>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</si>
  <si>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</si>
  <si>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</si>
  <si>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</si>
  <si>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</si>
  <si>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</si>
  <si>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</si>
  <si>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</si>
  <si>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</si>
  <si>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</si>
  <si>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</si>
  <si>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</si>
  <si>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</si>
  <si>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</si>
  <si>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</si>
  <si>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</si>
  <si>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</si>
  <si>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</si>
  <si>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</si>
  <si>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</si>
  <si>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</si>
  <si>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</si>
  <si>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</si>
  <si>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</si>
  <si>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</si>
  <si>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</si>
  <si>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</si>
  <si>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</si>
  <si>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</si>
  <si>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</si>
  <si>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</si>
  <si>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</si>
  <si>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</si>
  <si>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</si>
  <si>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</si>
  <si>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</si>
  <si>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</si>
  <si>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</si>
  <si>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</si>
  <si>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</si>
  <si>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</si>
  <si>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</si>
  <si>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</si>
  <si>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</si>
  <si>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</si>
  <si>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</si>
  <si>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</si>
  <si>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</si>
  <si>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</si>
  <si>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</si>
  <si>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</si>
  <si>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</si>
  <si>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</si>
  <si>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</si>
  <si>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</si>
  <si>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</si>
  <si>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</si>
  <si>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</si>
  <si>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</si>
  <si>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</si>
  <si>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</si>
  <si>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</si>
  <si>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</si>
  <si>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</si>
  <si>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</si>
  <si>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</si>
  <si>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</si>
  <si>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</si>
  <si>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</si>
  <si>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</si>
  <si>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</si>
  <si>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</si>
  <si>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</si>
  <si>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</si>
  <si>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</si>
  <si>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</si>
  <si>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</si>
  <si>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</si>
  <si>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</si>
  <si>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</si>
  <si>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</si>
  <si>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</si>
  <si>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</si>
  <si>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</si>
  <si>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</si>
  <si>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</si>
  <si>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</si>
  <si>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</si>
  <si>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</si>
  <si>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</si>
  <si>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</si>
  <si>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</si>
  <si>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</si>
  <si>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</si>
  <si>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</si>
  <si>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</si>
  <si>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</si>
  <si>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</si>
  <si>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</si>
  <si>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</si>
  <si>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</si>
  <si>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</si>
  <si>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</si>
  <si>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</si>
  <si>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</si>
  <si>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</si>
  <si>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</si>
  <si>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</si>
  <si>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</si>
  <si>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</si>
  <si>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</si>
  <si>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</si>
  <si>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</si>
  <si>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</si>
  <si>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</si>
  <si>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</si>
  <si>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</si>
  <si>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</si>
  <si>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</si>
  <si>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</si>
  <si>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</si>
  <si>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</si>
  <si>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</si>
  <si>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</si>
  <si>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</si>
  <si>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</si>
  <si>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</si>
  <si>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</si>
  <si>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</si>
  <si>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</si>
  <si>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</si>
  <si>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</si>
  <si>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</si>
  <si>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</si>
  <si>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</si>
  <si>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</si>
  <si>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</si>
  <si>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</si>
  <si>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</si>
  <si>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</si>
  <si>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</si>
  <si>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</si>
  <si>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</si>
  <si>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</si>
  <si>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</si>
  <si>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</si>
  <si>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</si>
  <si>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</si>
  <si>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</si>
  <si>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</si>
  <si>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</si>
  <si>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</si>
  <si>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</si>
  <si>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</si>
  <si>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</si>
  <si>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</si>
  <si>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</si>
  <si>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</si>
  <si>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</si>
  <si>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</si>
  <si>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</si>
  <si>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</si>
  <si>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</si>
  <si>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</si>
  <si>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</si>
  <si>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</si>
  <si>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</si>
  <si>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</si>
  <si>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</si>
  <si>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</si>
  <si>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</si>
  <si>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</si>
  <si>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</si>
  <si>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</si>
  <si>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</si>
  <si>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</si>
  <si>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</si>
  <si>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</si>
  <si>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</si>
  <si>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</si>
  <si>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</si>
  <si>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</si>
  <si>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</si>
  <si>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</si>
  <si>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</si>
  <si>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</si>
  <si>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</si>
  <si>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</si>
  <si>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</si>
  <si>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</si>
  <si>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</si>
  <si>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</si>
  <si>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</si>
  <si>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</si>
  <si>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</si>
  <si>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</si>
  <si>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</si>
  <si>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</si>
  <si>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</si>
  <si>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</si>
  <si>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</si>
  <si>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</si>
  <si>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</si>
  <si>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</si>
  <si>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</si>
  <si>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</si>
  <si>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</si>
  <si>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</si>
  <si>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</si>
  <si>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</si>
  <si>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</si>
  <si>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</si>
  <si>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</si>
  <si>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</si>
  <si>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</si>
  <si>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</si>
  <si>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</si>
  <si>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</si>
  <si>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</si>
  <si>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</si>
  <si>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</si>
  <si>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</si>
  <si>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</si>
  <si>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</si>
  <si>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</si>
  <si>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</si>
  <si>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</si>
  <si>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</si>
  <si>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</si>
  <si>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</si>
  <si>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</si>
  <si>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</si>
  <si>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</si>
  <si>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</si>
  <si>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</si>
  <si>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</si>
  <si>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</si>
  <si>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</si>
  <si>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</si>
  <si>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</si>
  <si>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</si>
  <si>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</si>
  <si>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</si>
  <si>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</si>
  <si>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</si>
  <si>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</si>
  <si>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</si>
  <si>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</si>
  <si>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</si>
  <si>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</si>
  <si>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</si>
  <si>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</si>
  <si>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</si>
  <si>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</si>
  <si>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</si>
  <si>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</si>
  <si>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</si>
  <si>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</si>
  <si>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</si>
  <si>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</si>
  <si>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</si>
  <si>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</si>
  <si>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</si>
  <si>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</si>
  <si>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</si>
  <si>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</si>
  <si>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</si>
  <si>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</si>
  <si>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</si>
  <si>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</si>
  <si>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</si>
  <si>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</si>
  <si>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</si>
  <si>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</si>
  <si>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</si>
  <si>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</si>
  <si>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</si>
  <si>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</si>
  <si>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</si>
  <si>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</si>
  <si>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</si>
  <si>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</si>
  <si>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</si>
  <si>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</si>
  <si>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</si>
  <si>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</si>
  <si>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</si>
  <si>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</si>
  <si>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</si>
  <si>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</si>
  <si>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</si>
  <si>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</si>
  <si>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</si>
  <si>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</si>
  <si>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</si>
  <si>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</si>
  <si>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</si>
  <si>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</si>
  <si>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</si>
  <si>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</si>
  <si>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</si>
  <si>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</si>
  <si>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</si>
  <si>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</si>
  <si>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</si>
  <si>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</si>
  <si>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</si>
  <si>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</si>
  <si>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</si>
  <si>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</si>
  <si>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</si>
  <si>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</si>
  <si>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</si>
  <si>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</si>
  <si>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</si>
  <si>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</si>
  <si>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</si>
  <si>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</si>
  <si>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</si>
  <si>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</si>
  <si>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</si>
  <si>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</si>
  <si>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</si>
  <si>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</si>
  <si>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</si>
  <si>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</si>
  <si>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</si>
  <si>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</si>
  <si>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</si>
  <si>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</si>
  <si>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</si>
  <si>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</si>
  <si>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</si>
  <si>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</si>
  <si>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</si>
  <si>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</si>
  <si>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</si>
  <si>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</si>
  <si>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</si>
  <si>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</si>
  <si>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</si>
  <si>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</si>
  <si>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</si>
  <si>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</si>
  <si>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</si>
  <si>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</si>
  <si>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</si>
  <si>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</si>
  <si>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</si>
  <si>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</si>
  <si>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</si>
  <si>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</si>
  <si>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</si>
  <si>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</si>
  <si>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</si>
  <si>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</si>
  <si>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</si>
  <si>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</si>
  <si>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</si>
  <si>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</si>
  <si>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</si>
  <si>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</si>
  <si>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</si>
  <si>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</si>
  <si>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</si>
  <si>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</si>
  <si>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</si>
  <si>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</si>
  <si>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</si>
  <si>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</si>
  <si>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</si>
  <si>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</si>
  <si>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</si>
  <si>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</si>
  <si>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</si>
  <si>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</si>
  <si>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</si>
  <si>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</si>
  <si>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</si>
  <si>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</si>
  <si>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</si>
  <si>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</si>
  <si>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</si>
  <si>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</si>
  <si>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</si>
  <si>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</si>
  <si>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</si>
  <si>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</si>
  <si>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</si>
  <si>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</si>
  <si>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</si>
  <si>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</si>
  <si>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</si>
  <si>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</si>
  <si>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</si>
  <si>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</si>
  <si>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</si>
  <si>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</si>
  <si>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</si>
  <si>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</si>
  <si>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</si>
  <si>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</si>
  <si>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</si>
  <si>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</si>
  <si>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</si>
  <si>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</si>
  <si>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</si>
  <si>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</si>
  <si>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</si>
  <si>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</si>
  <si>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</si>
  <si>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</si>
  <si>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</si>
  <si>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</si>
  <si>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</si>
  <si>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</si>
  <si>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</si>
  <si>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</si>
  <si>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</si>
  <si>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</si>
  <si>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</si>
  <si>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</si>
  <si>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</si>
  <si>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</si>
  <si>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</si>
  <si>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</si>
  <si>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</si>
  <si>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</si>
  <si>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</si>
  <si>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</si>
  <si>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</si>
  <si>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</si>
  <si>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</si>
  <si>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</si>
  <si>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</si>
  <si>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</si>
  <si>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</si>
  <si>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</si>
  <si>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</si>
  <si>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</si>
  <si>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</si>
  <si>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</si>
  <si>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</si>
  <si>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</si>
  <si>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</si>
  <si>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</si>
  <si>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</si>
  <si>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</si>
  <si>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</si>
  <si>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</si>
  <si>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</si>
  <si>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</si>
  <si>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</si>
  <si>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</si>
  <si>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</si>
  <si>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</si>
  <si>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</si>
  <si>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</si>
  <si>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</si>
  <si>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</si>
  <si>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</si>
  <si>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</si>
  <si>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</si>
  <si>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</si>
  <si>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</si>
  <si>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</si>
  <si>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</si>
  <si>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</si>
  <si>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</si>
  <si>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</si>
  <si>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</si>
  <si>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</si>
  <si>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</si>
  <si>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</si>
  <si>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</si>
  <si>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</si>
  <si>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</si>
  <si>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</si>
  <si>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</si>
  <si>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</si>
  <si>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</si>
  <si>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</si>
  <si>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</si>
  <si>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</si>
  <si>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</si>
  <si>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</si>
  <si>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</si>
  <si>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</si>
  <si>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</si>
  <si>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</si>
  <si>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</si>
  <si>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</si>
  <si>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</si>
  <si>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</si>
  <si>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</si>
  <si>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</si>
  <si>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</si>
  <si>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</si>
  <si>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</si>
  <si>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</si>
  <si>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</si>
  <si>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</si>
  <si>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</si>
  <si>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</si>
  <si>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</si>
  <si>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</si>
  <si>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</si>
  <si>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</si>
  <si>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</si>
  <si>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</si>
  <si>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</si>
  <si>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</si>
  <si>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</si>
  <si>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</si>
  <si>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</si>
  <si>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</si>
  <si>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</si>
  <si>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</si>
  <si>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</si>
  <si>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</si>
  <si>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</si>
  <si>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</si>
  <si>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</si>
  <si>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</si>
  <si>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</si>
  <si>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</si>
  <si>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</si>
  <si>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</si>
  <si>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</si>
  <si>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</si>
  <si>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</si>
  <si>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</si>
  <si>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</si>
  <si>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</si>
  <si>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</si>
  <si>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</si>
  <si>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</si>
  <si>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</si>
  <si>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</si>
  <si>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</si>
  <si>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</si>
  <si>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</si>
  <si>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</si>
  <si>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</si>
  <si>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</si>
  <si>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</si>
  <si>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</si>
  <si>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</si>
  <si>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</si>
  <si>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</si>
  <si>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</si>
  <si>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</si>
  <si>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</si>
  <si>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</si>
  <si>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</si>
  <si>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</si>
  <si>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</si>
  <si>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</si>
  <si>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</si>
  <si>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</si>
  <si>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</si>
  <si>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</si>
  <si>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</si>
  <si>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</si>
  <si>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</si>
  <si>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</si>
  <si>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</si>
  <si>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</si>
  <si>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</si>
  <si>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</si>
  <si>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</si>
  <si>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</si>
  <si>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</si>
  <si>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</si>
  <si>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</si>
  <si>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</si>
  <si>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</si>
  <si>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</si>
  <si>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</si>
  <si>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</si>
  <si>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</si>
  <si>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</si>
  <si>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</si>
  <si>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</si>
  <si>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</si>
  <si>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</si>
  <si>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</si>
  <si>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</si>
  <si>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</si>
  <si>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</si>
  <si>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</si>
  <si>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</si>
  <si>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</si>
  <si>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</si>
  <si>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</si>
  <si>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</si>
  <si>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</si>
  <si>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</si>
  <si>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</si>
  <si>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</si>
  <si>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</si>
  <si>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</si>
  <si>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</si>
  <si>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</si>
  <si>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</si>
  <si>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</si>
  <si>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</si>
  <si>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</si>
  <si>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</si>
  <si>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</si>
  <si>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</si>
  <si>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</si>
  <si>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</si>
  <si>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</si>
  <si>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</si>
  <si>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</si>
  <si>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</si>
  <si>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</si>
  <si>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</si>
  <si>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</si>
  <si>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</si>
  <si>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</si>
  <si>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</si>
  <si>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</si>
  <si>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</si>
  <si>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</si>
  <si>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</si>
  <si>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</si>
  <si>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</si>
  <si>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</si>
  <si>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</si>
  <si>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</si>
  <si>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</si>
  <si>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</si>
  <si>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</si>
  <si>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</si>
  <si>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</si>
  <si>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</si>
  <si>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</si>
  <si>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</si>
  <si>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</si>
  <si>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</si>
  <si>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</si>
  <si>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</si>
  <si>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</si>
  <si>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</si>
  <si>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</si>
  <si>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</si>
  <si>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</si>
  <si>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</si>
  <si>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</si>
  <si>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</si>
  <si>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</si>
  <si>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</si>
  <si>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</si>
  <si>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</si>
  <si>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</si>
  <si>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</si>
  <si>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</si>
  <si>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</si>
  <si>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</si>
  <si>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</si>
  <si>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</si>
  <si>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</si>
  <si>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</si>
  <si>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</si>
  <si>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</si>
  <si>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</si>
  <si>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</si>
  <si>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</si>
  <si>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</si>
  <si>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</si>
  <si>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</si>
  <si>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</si>
  <si>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</si>
  <si>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</si>
  <si>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</si>
  <si>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</si>
  <si>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</si>
  <si>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</si>
  <si>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</si>
  <si>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</si>
  <si>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</si>
  <si>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</si>
  <si>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</si>
  <si>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</si>
  <si>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</si>
  <si>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</si>
  <si>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</si>
  <si>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</si>
  <si>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</si>
  <si>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</si>
  <si>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</si>
  <si>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</si>
  <si>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</si>
  <si>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</si>
  <si>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</si>
  <si>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</si>
  <si>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</si>
  <si>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</si>
  <si>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</si>
  <si>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</si>
  <si>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</si>
  <si>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</si>
  <si>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</si>
  <si>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</si>
  <si>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</si>
  <si>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</si>
  <si>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</si>
  <si>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</si>
  <si>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</si>
  <si>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</si>
  <si>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</si>
  <si>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</si>
  <si>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</si>
  <si>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</si>
  <si>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</si>
  <si>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</si>
  <si>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</si>
  <si>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</si>
  <si>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</si>
  <si>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</si>
  <si>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</si>
  <si>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</si>
  <si>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</si>
  <si>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</si>
  <si>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</si>
  <si>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</si>
  <si>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</si>
  <si>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</si>
  <si>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</si>
  <si>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</si>
  <si>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</si>
  <si>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</si>
  <si>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</si>
  <si>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</si>
  <si>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</si>
  <si>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</si>
  <si>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</si>
  <si>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</si>
  <si>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</si>
  <si>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</si>
  <si>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</si>
  <si>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</si>
  <si>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</si>
  <si>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</si>
  <si>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</si>
  <si>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</si>
  <si>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</si>
  <si>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</si>
  <si>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</si>
  <si>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</si>
  <si>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</si>
  <si>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</si>
  <si>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</si>
  <si>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</si>
  <si>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</si>
  <si>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</si>
  <si>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</si>
  <si>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</si>
  <si>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</si>
  <si>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</si>
  <si>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</si>
  <si>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</si>
  <si>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</si>
  <si>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</si>
  <si>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</si>
  <si>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</si>
  <si>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</si>
  <si>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</si>
  <si>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</si>
  <si>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</si>
  <si>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</si>
  <si>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</si>
  <si>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</si>
  <si>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</si>
  <si>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</si>
  <si>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</si>
  <si>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</si>
  <si>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</si>
  <si>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</si>
  <si>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</si>
  <si>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</si>
  <si>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</si>
  <si>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</si>
  <si>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</si>
  <si>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</si>
  <si>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</si>
  <si>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</si>
  <si>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</si>
  <si>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</si>
  <si>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</si>
  <si>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</si>
  <si>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</si>
  <si>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</si>
  <si>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</si>
  <si>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</si>
  <si>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</si>
  <si>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</si>
  <si>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</si>
  <si>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</si>
  <si>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</si>
  <si>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</si>
  <si>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</si>
  <si>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</si>
  <si>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</si>
  <si>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</si>
  <si>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</si>
  <si>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</si>
  <si>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</si>
  <si>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</si>
  <si>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</si>
  <si>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</si>
  <si>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</si>
  <si>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</si>
  <si>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</si>
  <si>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</si>
  <si>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</si>
  <si>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</si>
  <si>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</si>
  <si>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</si>
  <si>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</si>
  <si>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</si>
  <si>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</si>
  <si>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</si>
  <si>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</si>
  <si>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</si>
  <si>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</si>
  <si>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</si>
  <si>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</si>
  <si>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</si>
  <si>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</si>
  <si>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</si>
  <si>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</si>
  <si>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</si>
  <si>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</si>
  <si>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</si>
  <si>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</si>
  <si>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</si>
  <si>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</si>
  <si>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</si>
  <si>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</si>
  <si>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</si>
  <si>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</si>
  <si>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</si>
  <si>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</si>
  <si>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</si>
  <si>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</si>
  <si>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</si>
  <si>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</si>
  <si>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</si>
  <si>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</si>
  <si>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</si>
  <si>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</si>
  <si>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</si>
  <si>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</si>
  <si>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</si>
  <si>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</si>
  <si>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</si>
  <si>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</si>
  <si>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</si>
  <si>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</si>
  <si>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</si>
  <si>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</si>
  <si>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</si>
  <si>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</si>
  <si>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</si>
  <si>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</si>
  <si>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</si>
  <si>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</si>
  <si>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</si>
  <si>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</si>
  <si>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</si>
  <si>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</si>
  <si>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</si>
  <si>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</si>
  <si>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</si>
  <si>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</si>
  <si>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</si>
  <si>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</si>
  <si>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</si>
  <si>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</si>
  <si>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</si>
  <si>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</si>
  <si>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</si>
  <si>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</si>
  <si>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</si>
  <si>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</si>
  <si>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</si>
  <si>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</si>
  <si>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</si>
  <si>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</si>
  <si>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</si>
  <si>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</si>
  <si>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</si>
  <si>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</si>
  <si>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</si>
  <si>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</si>
  <si>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</si>
  <si>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</si>
  <si>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</si>
  <si>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</si>
  <si>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</si>
  <si>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</si>
  <si>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</si>
  <si>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</si>
  <si>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</si>
  <si>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</si>
  <si>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</si>
  <si>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</si>
  <si>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</si>
  <si>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</si>
  <si>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</si>
  <si>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</si>
  <si>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</si>
  <si>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</si>
  <si>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</si>
  <si>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</si>
  <si>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</si>
  <si>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</si>
  <si>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</si>
  <si>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</si>
  <si>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</si>
  <si>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</si>
  <si>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</si>
  <si>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</si>
  <si>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</si>
  <si>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</si>
  <si>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</si>
  <si>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</si>
  <si>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</si>
  <si>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</si>
  <si>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</si>
  <si>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</si>
  <si>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</si>
  <si>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</si>
  <si>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</si>
  <si>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</si>
  <si>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</si>
  <si>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</si>
  <si>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</si>
  <si>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</si>
  <si>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</si>
  <si>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</si>
  <si>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</si>
  <si>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</si>
  <si>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</si>
  <si>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</si>
  <si>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</si>
  <si>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</si>
  <si>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</si>
  <si>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</si>
  <si>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</si>
  <si>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</si>
  <si>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</si>
  <si>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</si>
  <si>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</si>
  <si>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</si>
  <si>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</si>
  <si>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</si>
  <si>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</si>
  <si>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</si>
  <si>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</si>
  <si>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</si>
  <si>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</si>
  <si>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</si>
  <si>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</si>
  <si>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</si>
  <si>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</si>
  <si>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</si>
  <si>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</si>
  <si>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</si>
  <si>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</si>
  <si>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</si>
  <si>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</si>
  <si>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</si>
  <si>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</si>
  <si>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</si>
  <si>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</si>
  <si>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</si>
  <si>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</si>
  <si>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</si>
  <si>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</si>
  <si>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</si>
  <si>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</si>
  <si>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</si>
  <si>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</si>
  <si>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</si>
  <si>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</si>
  <si>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</si>
  <si>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</si>
  <si>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</si>
  <si>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</si>
  <si>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</si>
  <si>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</si>
  <si>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</si>
  <si>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</si>
  <si>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</si>
  <si>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</si>
  <si>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</si>
  <si>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</si>
  <si>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</si>
  <si>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</si>
  <si>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</si>
  <si>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</si>
  <si>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</si>
  <si>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</si>
  <si>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</si>
  <si>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</si>
  <si>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</si>
  <si>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</si>
  <si>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</si>
  <si>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</si>
  <si>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</si>
  <si>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</si>
  <si>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</si>
  <si>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</si>
  <si>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</si>
  <si>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</si>
  <si>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</si>
  <si>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</si>
  <si>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</si>
  <si>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</si>
  <si>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</si>
  <si>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</si>
  <si>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</si>
  <si>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</si>
  <si>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</si>
  <si>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</si>
  <si>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</si>
  <si>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</si>
  <si>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</si>
  <si>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</si>
  <si>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</si>
  <si>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</si>
  <si>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</si>
  <si>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</si>
  <si>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</si>
  <si>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</si>
  <si>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</si>
  <si>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</si>
  <si>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</si>
  <si>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</si>
  <si>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</si>
  <si>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</si>
  <si>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</si>
  <si>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</si>
  <si>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</si>
  <si>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</si>
  <si>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</si>
  <si>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</si>
  <si>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</si>
  <si>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</si>
  <si>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</si>
  <si>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</si>
  <si>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</si>
  <si>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</si>
  <si>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</si>
  <si>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</si>
  <si>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</si>
  <si>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</si>
  <si>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</si>
  <si>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</si>
  <si>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</si>
  <si>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</si>
  <si>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</si>
  <si>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</si>
  <si>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</si>
  <si>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</si>
  <si>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</si>
  <si>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</si>
  <si>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</si>
  <si>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</si>
  <si>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</si>
  <si>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</si>
  <si>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</si>
  <si>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</si>
  <si>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</si>
  <si>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</si>
  <si>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</si>
  <si>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</si>
  <si>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</si>
  <si>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</si>
  <si>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</si>
  <si>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</si>
  <si>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</si>
  <si>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</si>
  <si>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</si>
  <si>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</si>
  <si>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</si>
  <si>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</si>
  <si>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</si>
  <si>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</si>
  <si>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</si>
  <si>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</si>
  <si>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</si>
  <si>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</si>
  <si>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</si>
  <si>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</si>
  <si>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</si>
  <si>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</si>
  <si>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</si>
  <si>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</si>
  <si>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</si>
  <si>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</si>
  <si>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</si>
  <si>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</si>
  <si>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</si>
  <si>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</si>
  <si>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</si>
  <si>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</si>
  <si>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</si>
  <si>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</si>
  <si>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</si>
  <si>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</si>
  <si>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</si>
  <si>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</si>
  <si>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</si>
  <si>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</si>
  <si>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</si>
  <si>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</si>
  <si>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</si>
  <si>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</si>
  <si>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</si>
  <si>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</si>
  <si>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</si>
  <si>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</si>
  <si>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</si>
  <si>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</si>
  <si>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</si>
  <si>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</si>
  <si>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</si>
  <si>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</si>
  <si>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</si>
  <si>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</si>
  <si>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</si>
  <si>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</si>
  <si>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</si>
  <si>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</si>
  <si>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</si>
  <si>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</si>
  <si>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</si>
  <si>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</si>
  <si>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</si>
  <si>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</si>
  <si>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</si>
  <si>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</si>
  <si>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</si>
  <si>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</si>
  <si>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</si>
  <si>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</si>
  <si>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</si>
  <si>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</si>
  <si>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</si>
  <si>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</si>
  <si>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</si>
  <si>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</si>
  <si>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</si>
  <si>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</si>
  <si>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</si>
  <si>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</si>
  <si>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</si>
  <si>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</si>
  <si>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</si>
  <si>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</si>
  <si>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</si>
  <si>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</si>
  <si>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</si>
  <si>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</si>
  <si>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</si>
  <si>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</si>
  <si>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</si>
  <si>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</si>
  <si>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</si>
  <si>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</si>
  <si>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</si>
  <si>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</si>
  <si>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</si>
  <si>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</si>
  <si>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</si>
  <si>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</si>
  <si>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</si>
  <si>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</si>
  <si>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</si>
  <si>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</si>
  <si>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</si>
  <si>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</si>
  <si>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</si>
  <si>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</si>
  <si>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</si>
  <si>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</si>
  <si>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</si>
  <si>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</si>
  <si>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</si>
  <si>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</si>
  <si>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</si>
  <si>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</si>
  <si>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</si>
  <si>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</si>
  <si>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</si>
  <si>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</si>
  <si>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</si>
  <si>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</si>
  <si>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</si>
  <si>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</si>
  <si>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</si>
  <si>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</si>
  <si>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</si>
  <si>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</si>
  <si>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</si>
  <si>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</si>
  <si>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</si>
  <si>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</si>
  <si>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</si>
  <si>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</si>
  <si>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</si>
  <si>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</si>
  <si>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</si>
  <si>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</si>
  <si>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</si>
  <si>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</si>
  <si>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</si>
  <si>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</si>
  <si>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</si>
  <si>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</si>
  <si>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</si>
  <si>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</si>
  <si>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</si>
  <si>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</si>
  <si>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</si>
  <si>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</si>
  <si>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</si>
  <si>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</si>
  <si>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</si>
  <si>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</si>
  <si>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</si>
  <si>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</si>
  <si>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</si>
  <si>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</si>
  <si>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</si>
  <si>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</si>
  <si>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</si>
  <si>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</si>
  <si>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</si>
  <si>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</si>
  <si>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</si>
  <si>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</si>
  <si>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</si>
  <si>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</si>
  <si>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</si>
  <si>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</si>
  <si>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</si>
  <si>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</si>
  <si>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</si>
  <si>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</si>
  <si>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</si>
  <si>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</si>
  <si>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</si>
  <si>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</si>
  <si>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</si>
  <si>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</si>
  <si>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</si>
  <si>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</si>
  <si>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</si>
  <si>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</si>
  <si>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</si>
  <si>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</si>
  <si>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</si>
  <si>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</si>
  <si>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</si>
  <si>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</si>
  <si>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</si>
  <si>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</si>
  <si>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</si>
  <si>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</si>
  <si>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</si>
  <si>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</si>
  <si>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</si>
  <si>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</si>
  <si>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</si>
  <si>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</si>
  <si>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</si>
  <si>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</si>
  <si>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</si>
  <si>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</si>
  <si>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</si>
  <si>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</si>
  <si>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</si>
  <si>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</si>
  <si>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</si>
  <si>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</si>
  <si>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</si>
  <si>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</si>
  <si>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</si>
  <si>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</si>
  <si>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</si>
  <si>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</si>
  <si>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</si>
  <si>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</si>
  <si>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</si>
  <si>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</si>
  <si>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</si>
  <si>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</si>
  <si>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</si>
  <si>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</si>
  <si>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</si>
  <si>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</si>
  <si>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</si>
  <si>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</si>
  <si>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</si>
  <si>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</si>
  <si>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</si>
  <si>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</si>
  <si>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</si>
  <si>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</si>
  <si>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</si>
  <si>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</si>
  <si>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</si>
  <si>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</si>
  <si>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</si>
  <si>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</si>
  <si>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</si>
  <si>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</si>
  <si>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</si>
  <si>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</si>
  <si>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</si>
  <si>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</si>
  <si>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</si>
  <si>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</si>
  <si>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</si>
  <si>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</si>
  <si>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</si>
  <si>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</si>
  <si>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</si>
  <si>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</si>
  <si>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</si>
  <si>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</si>
  <si>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</si>
  <si>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</si>
  <si>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</si>
  <si>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</si>
  <si>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</si>
  <si>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</si>
  <si>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</si>
  <si>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</si>
  <si>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</si>
  <si>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</si>
  <si>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</si>
  <si>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</si>
  <si>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</si>
  <si>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</si>
  <si>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</si>
  <si>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</si>
  <si>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</si>
  <si>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</si>
  <si>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</si>
  <si>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</si>
  <si>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</si>
  <si>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</si>
  <si>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</si>
  <si>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</si>
  <si>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</si>
  <si>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</si>
  <si>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</si>
  <si>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</si>
  <si>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</si>
  <si>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</si>
  <si>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</si>
  <si>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</si>
  <si>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</si>
  <si>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</si>
  <si>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</si>
  <si>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</si>
  <si>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</si>
  <si>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</si>
  <si>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</si>
  <si>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</si>
  <si>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</si>
  <si>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</si>
  <si>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</si>
  <si>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</si>
  <si>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</si>
  <si>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</si>
  <si>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</si>
  <si>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</si>
  <si>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</si>
  <si>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</si>
  <si>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</si>
  <si>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</si>
  <si>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</si>
  <si>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</si>
  <si>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</si>
  <si>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</si>
  <si>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</si>
  <si>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</si>
  <si>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</si>
  <si>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</si>
  <si>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</si>
  <si>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</si>
  <si>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</si>
  <si>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</si>
  <si>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</si>
  <si>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</si>
  <si>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</si>
  <si>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</si>
  <si>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</si>
  <si>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</si>
  <si>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</si>
  <si>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</si>
  <si>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</si>
  <si>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</si>
  <si>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</si>
  <si>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</si>
  <si>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</si>
  <si>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</si>
  <si>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</si>
  <si>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</si>
  <si>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</si>
  <si>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</si>
  <si>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</si>
  <si>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</si>
  <si>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</si>
  <si>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</si>
  <si>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</si>
  <si>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</si>
  <si>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</si>
  <si>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</si>
  <si>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</si>
  <si>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</si>
  <si>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</si>
  <si>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</si>
  <si>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</si>
  <si>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</si>
  <si>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</si>
  <si>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</si>
  <si>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</si>
  <si>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</si>
  <si>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</si>
  <si>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</si>
  <si>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</si>
  <si>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</si>
  <si>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</si>
  <si>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</si>
  <si>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</si>
  <si>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</si>
  <si>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</si>
  <si>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</si>
  <si>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</si>
  <si>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</si>
  <si>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</si>
  <si>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</si>
  <si>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</si>
  <si>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</si>
  <si>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</si>
  <si>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</si>
  <si>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</si>
  <si>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</si>
  <si>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</si>
  <si>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</si>
  <si>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</si>
  <si>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</si>
  <si>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</si>
  <si>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</si>
  <si>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</si>
  <si>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</si>
  <si>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</si>
  <si>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</si>
  <si>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</si>
  <si>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</si>
  <si>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</si>
  <si>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</si>
  <si>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</si>
  <si>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</si>
  <si>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</si>
  <si>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</si>
  <si>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</si>
  <si>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</si>
  <si>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</si>
  <si>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</si>
  <si>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</si>
  <si>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</si>
  <si>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</si>
  <si>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</si>
  <si>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</si>
  <si>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</si>
  <si>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</si>
  <si>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</si>
  <si>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</si>
  <si>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</si>
  <si>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</si>
  <si>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</si>
  <si>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</si>
  <si>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</si>
  <si>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</si>
  <si>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</si>
  <si>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</si>
  <si>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</si>
  <si>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</si>
  <si>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</si>
  <si>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</si>
  <si>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</si>
  <si>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</si>
  <si>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</si>
  <si>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</si>
  <si>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</si>
  <si>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</si>
  <si>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</si>
  <si>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</si>
  <si>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</si>
  <si>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</si>
  <si>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</si>
  <si>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</si>
  <si>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</si>
  <si>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</si>
  <si>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</si>
  <si>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</si>
  <si>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</si>
  <si>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</si>
  <si>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</si>
  <si>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</si>
  <si>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</si>
  <si>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</si>
  <si>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</si>
  <si>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</si>
  <si>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</si>
  <si>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</si>
  <si>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</si>
  <si>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</si>
  <si>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</si>
  <si>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</si>
  <si>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</si>
  <si>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</si>
  <si>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</si>
  <si>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</si>
  <si>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</si>
  <si>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</si>
  <si>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</si>
  <si>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</si>
  <si>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</si>
  <si>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</si>
  <si>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</si>
  <si>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</si>
  <si>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</si>
  <si>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</si>
  <si>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</si>
  <si>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</si>
  <si>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</si>
  <si>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</si>
  <si>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</si>
  <si>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</si>
  <si>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</si>
  <si>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</si>
  <si>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</si>
  <si>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</si>
  <si>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</si>
  <si>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</si>
  <si>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</si>
  <si>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</si>
  <si>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</si>
  <si>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</si>
  <si>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</si>
  <si>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</si>
  <si>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</si>
  <si>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</si>
  <si>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</si>
  <si>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</si>
  <si>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</si>
  <si>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</si>
  <si>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</si>
  <si>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</si>
  <si>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</si>
  <si>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</si>
  <si>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</si>
  <si>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</si>
  <si>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</si>
  <si>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</si>
  <si>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</si>
  <si>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</si>
  <si>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</si>
  <si>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</si>
  <si>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</si>
  <si>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</si>
  <si>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</si>
  <si>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</si>
  <si>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</si>
  <si>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</si>
  <si>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</si>
  <si>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</si>
  <si>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</si>
  <si>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</si>
  <si>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</si>
  <si>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</si>
  <si>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</si>
  <si>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</si>
  <si>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</si>
  <si>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</si>
  <si>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</si>
  <si>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</si>
  <si>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</si>
  <si>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</si>
  <si>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</si>
  <si>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</si>
  <si>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</si>
  <si>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</si>
  <si>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</si>
  <si>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</si>
  <si>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</si>
  <si>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</si>
  <si>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</si>
  <si>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</si>
  <si>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</si>
  <si>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</si>
  <si>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</si>
  <si>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</si>
  <si>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</si>
  <si>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</si>
  <si>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</si>
  <si>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</si>
  <si>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</si>
  <si>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</si>
  <si>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</si>
  <si>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</si>
  <si>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</si>
  <si>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</si>
  <si>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</si>
  <si>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</si>
  <si>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</si>
  <si>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</si>
  <si>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</si>
  <si>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</si>
  <si>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</si>
  <si>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</si>
  <si>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</si>
  <si>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</si>
  <si>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</si>
  <si>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</si>
  <si>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</si>
  <si>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</si>
  <si>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</si>
  <si>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</si>
  <si>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</si>
  <si>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</si>
  <si>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</si>
  <si>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</si>
  <si>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</si>
  <si>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</si>
  <si>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</si>
  <si>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</si>
  <si>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</si>
  <si>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</si>
  <si>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</si>
  <si>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</si>
  <si>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</si>
  <si>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</si>
  <si>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</si>
  <si>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</si>
  <si>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</si>
  <si>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</si>
  <si>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</si>
  <si>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</si>
  <si>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</si>
  <si>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</si>
  <si>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</si>
  <si>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</si>
  <si>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</si>
  <si>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</si>
  <si>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</si>
  <si>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</si>
  <si>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</si>
  <si>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</si>
  <si>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</si>
  <si>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</si>
  <si>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</si>
  <si>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</si>
  <si>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</si>
  <si>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</si>
  <si>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</si>
  <si>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</si>
  <si>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</si>
  <si>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</si>
  <si>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</si>
  <si>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</si>
  <si>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</si>
  <si>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</si>
  <si>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</si>
  <si>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</si>
  <si>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</si>
  <si>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</si>
  <si>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</si>
  <si>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</si>
  <si>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</si>
  <si>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</si>
  <si>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</si>
  <si>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</si>
  <si>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</si>
  <si>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</si>
  <si>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</si>
  <si>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</si>
  <si>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</si>
  <si>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</si>
  <si>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</si>
  <si>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</si>
  <si>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</si>
  <si>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</si>
  <si>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</si>
  <si>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</si>
  <si>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</si>
  <si>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</si>
  <si>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</si>
  <si>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</si>
  <si>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</si>
  <si>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</si>
  <si>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</si>
  <si>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</si>
  <si>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</si>
  <si>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</si>
  <si>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</si>
  <si>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</si>
  <si>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</si>
  <si>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</si>
  <si>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</si>
  <si>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</si>
  <si>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</si>
  <si>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</si>
  <si>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</si>
  <si>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</si>
  <si>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</si>
  <si>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</si>
  <si>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</si>
  <si>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</si>
  <si>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</si>
  <si>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</si>
  <si>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</si>
  <si>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</si>
  <si>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</si>
  <si>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</si>
  <si>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</si>
  <si>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</si>
  <si>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</si>
  <si>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</si>
  <si>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</si>
  <si>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</si>
  <si>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</si>
  <si>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</si>
  <si>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</si>
  <si>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</si>
  <si>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</si>
  <si>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</si>
  <si>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</si>
  <si>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</si>
  <si>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</si>
  <si>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</si>
  <si>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</si>
  <si>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</si>
  <si>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</si>
  <si>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</si>
  <si>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</si>
  <si>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</si>
  <si>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</si>
  <si>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</si>
  <si>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</si>
  <si>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</si>
  <si>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</si>
  <si>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</si>
  <si>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</si>
  <si>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</si>
  <si>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</si>
  <si>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</si>
  <si>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</si>
  <si>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</si>
  <si>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</si>
  <si>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</si>
  <si>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</si>
  <si>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</si>
  <si>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</si>
  <si>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</si>
  <si>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</si>
  <si>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</si>
  <si>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</si>
  <si>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</si>
  <si>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</si>
  <si>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</si>
  <si>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</si>
  <si>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</si>
  <si>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</si>
  <si>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</si>
  <si>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</si>
  <si>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</si>
  <si>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</si>
  <si>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</si>
  <si>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</si>
  <si>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</si>
  <si>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</si>
  <si>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</si>
  <si>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</si>
  <si>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</si>
  <si>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</si>
  <si>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</si>
  <si>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</si>
  <si>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</si>
  <si>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</si>
  <si>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</si>
  <si>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</si>
  <si>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</si>
  <si>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</si>
  <si>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</si>
  <si>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</si>
  <si>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</si>
  <si>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</si>
  <si>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</si>
  <si>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</si>
  <si>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</si>
  <si>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</si>
  <si>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</si>
  <si>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</si>
  <si>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</si>
  <si>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</si>
  <si>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</si>
  <si>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</si>
  <si>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</si>
  <si>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</si>
  <si>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</si>
  <si>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</si>
  <si>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</si>
  <si>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</si>
  <si>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</si>
  <si>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</si>
  <si>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</si>
  <si>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</si>
  <si>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</si>
  <si>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</si>
  <si>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</si>
  <si>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</si>
  <si>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</si>
  <si>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</si>
  <si>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</si>
  <si>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</si>
  <si>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</si>
  <si>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</si>
  <si>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</si>
  <si>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</si>
  <si>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</si>
  <si>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</si>
  <si>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</si>
  <si>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</si>
  <si>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</si>
  <si>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</si>
  <si>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</si>
  <si>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</si>
  <si>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</si>
  <si>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</si>
  <si>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</si>
  <si>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</si>
  <si>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</si>
  <si>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</si>
  <si>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</si>
  <si>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</si>
  <si>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</si>
  <si>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</si>
  <si>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</si>
  <si>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</si>
  <si>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</si>
  <si>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</si>
  <si>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</si>
  <si>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</si>
  <si>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</si>
  <si>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</si>
  <si>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</si>
  <si>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</si>
  <si>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</si>
  <si>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</si>
  <si>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</si>
  <si>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</si>
  <si>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</si>
  <si>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</si>
  <si>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</si>
  <si>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</si>
  <si>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</si>
  <si>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</si>
  <si>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</si>
  <si>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</si>
  <si>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</si>
  <si>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</si>
  <si>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</si>
  <si>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</si>
  <si>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</si>
  <si>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</si>
  <si>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</si>
  <si>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</si>
  <si>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</si>
  <si>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</si>
  <si>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</si>
  <si>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</si>
  <si>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</si>
  <si>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</si>
  <si>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</si>
  <si>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</si>
  <si>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</si>
  <si>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</si>
  <si>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</si>
  <si>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</si>
  <si>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</si>
  <si>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</si>
  <si>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</si>
  <si>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</si>
  <si>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</si>
  <si>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</si>
  <si>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</si>
  <si>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</si>
  <si>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</si>
  <si>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</si>
  <si>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</si>
  <si>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</si>
  <si>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</si>
  <si>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</si>
  <si>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</si>
  <si>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</si>
  <si>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</si>
  <si>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</si>
  <si>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</si>
  <si>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</si>
  <si>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</si>
  <si>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</si>
  <si>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</si>
  <si>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</si>
  <si>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</si>
  <si>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</si>
  <si>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</si>
  <si>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</si>
  <si>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</si>
  <si>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</si>
  <si>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</si>
  <si>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</si>
  <si>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</si>
  <si>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</si>
  <si>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</si>
  <si>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</si>
  <si>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</si>
  <si>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</si>
  <si>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</si>
  <si>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</si>
  <si>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</si>
  <si>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</si>
  <si>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</si>
  <si>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</si>
  <si>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</si>
  <si>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</si>
  <si>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</si>
  <si>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</si>
  <si>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</si>
  <si>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</si>
  <si>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</si>
  <si>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</si>
  <si>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</si>
  <si>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</si>
  <si>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</si>
  <si>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</si>
  <si>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</si>
  <si>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</si>
  <si>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</si>
  <si>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</si>
  <si>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</si>
  <si>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</si>
  <si>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</si>
  <si>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</si>
  <si>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</si>
  <si>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</si>
  <si>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</si>
  <si>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</si>
  <si>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</si>
  <si>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</si>
  <si>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</si>
  <si>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</si>
  <si>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</si>
  <si>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</si>
  <si>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</si>
  <si>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</si>
  <si>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</si>
  <si>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</si>
  <si>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</si>
  <si>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</si>
  <si>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</si>
  <si>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</si>
  <si>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</si>
  <si>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</si>
  <si>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</si>
  <si>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</si>
  <si>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</si>
  <si>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</si>
  <si>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</si>
  <si>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</si>
  <si>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</si>
  <si>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</si>
  <si>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</si>
  <si>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</si>
  <si>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</si>
  <si>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</si>
  <si>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</si>
  <si>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</si>
  <si>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</si>
  <si>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</si>
  <si>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</si>
  <si>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</si>
  <si>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</si>
  <si>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</si>
  <si>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</si>
  <si>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</si>
  <si>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</si>
  <si>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</si>
  <si>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</si>
  <si>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</si>
  <si>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</si>
  <si>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</si>
  <si>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</si>
  <si>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</si>
  <si>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</si>
  <si>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</si>
  <si>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</si>
  <si>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</si>
  <si>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</si>
  <si>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</si>
  <si>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</si>
  <si>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</si>
  <si>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</si>
  <si>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</si>
  <si>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</si>
  <si>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</si>
  <si>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</si>
  <si>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</si>
  <si>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</si>
  <si>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</si>
  <si>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</si>
  <si>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</si>
  <si>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</si>
  <si>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</si>
  <si>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</si>
  <si>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</si>
  <si>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</si>
  <si>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</si>
  <si>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</si>
  <si>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</si>
  <si>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</si>
  <si>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</si>
  <si>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</si>
  <si>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</si>
  <si>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</si>
  <si>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</si>
  <si>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</si>
  <si>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</si>
  <si>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</si>
  <si>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</si>
  <si>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</si>
  <si>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</si>
  <si>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</si>
  <si>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</si>
  <si>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</si>
  <si>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</si>
  <si>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</si>
  <si>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</si>
  <si>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</si>
  <si>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</si>
  <si>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</si>
  <si>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</si>
  <si>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</si>
  <si>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</si>
  <si>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</si>
  <si>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</si>
  <si>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</si>
  <si>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</si>
  <si>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</si>
  <si>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</si>
  <si>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</si>
  <si>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</si>
  <si>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</si>
  <si>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</si>
  <si>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</si>
  <si>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</si>
  <si>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</si>
  <si>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</si>
  <si>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</si>
  <si>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</si>
  <si>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</si>
  <si>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</si>
  <si>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</si>
  <si>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</si>
  <si>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</si>
  <si>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</si>
  <si>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</si>
  <si>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</si>
  <si>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</si>
  <si>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</si>
  <si>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</si>
  <si>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</si>
  <si>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</si>
  <si>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</si>
  <si>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</si>
  <si>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</si>
  <si>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</si>
  <si>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</si>
  <si>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</si>
  <si>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</si>
  <si>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</si>
  <si>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</si>
  <si>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</si>
  <si>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</si>
  <si>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</si>
  <si>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</si>
  <si>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</si>
  <si>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</si>
  <si>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</si>
  <si>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</si>
  <si>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</si>
  <si>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</si>
  <si>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</si>
  <si>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</si>
  <si>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</si>
  <si>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</si>
  <si>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</si>
  <si>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</si>
  <si>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</si>
  <si>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</si>
  <si>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</si>
  <si>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</si>
  <si>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</si>
  <si>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</si>
  <si>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</si>
  <si>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</si>
  <si>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</si>
  <si>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</si>
  <si>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</si>
  <si>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</si>
  <si>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</si>
  <si>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</si>
  <si>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</si>
  <si>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</si>
  <si>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</si>
  <si>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</si>
  <si>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</si>
  <si>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</si>
  <si>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</si>
  <si>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</si>
  <si>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</si>
  <si>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</si>
  <si>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</si>
  <si>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</si>
  <si>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</si>
  <si>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</si>
  <si>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</si>
  <si>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</si>
  <si>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</si>
  <si>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</si>
  <si>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</si>
  <si>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</si>
  <si>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</si>
  <si>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</si>
  <si>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</si>
  <si>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</si>
  <si>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</si>
  <si>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</si>
  <si>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</si>
  <si>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</si>
  <si>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</si>
  <si>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</si>
  <si>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</si>
  <si>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</si>
  <si>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</si>
  <si>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</si>
  <si>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</si>
  <si>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</si>
  <si>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</si>
  <si>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</si>
  <si>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</si>
  <si>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</si>
  <si>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</si>
  <si>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</si>
  <si>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</si>
  <si>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</si>
  <si>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</si>
  <si>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</si>
  <si>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</si>
  <si>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</si>
  <si>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</si>
  <si>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</si>
  <si>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</si>
  <si>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</si>
  <si>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</si>
  <si>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</si>
  <si>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</si>
  <si>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</si>
  <si>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</si>
  <si>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</si>
  <si>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</si>
  <si>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</si>
  <si>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</si>
  <si>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</si>
  <si>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</si>
  <si>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</si>
  <si>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</si>
  <si>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</si>
  <si>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</si>
  <si>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</si>
  <si>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</si>
  <si>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</si>
  <si>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</si>
  <si>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</si>
  <si>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</si>
  <si>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</si>
  <si>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</si>
  <si>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</si>
  <si>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</si>
  <si>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</si>
  <si>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</si>
  <si>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</si>
  <si>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</si>
  <si>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</si>
  <si>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</si>
  <si>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</si>
  <si>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</si>
  <si>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</si>
  <si>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</si>
  <si>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</si>
  <si>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</si>
  <si>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</si>
  <si>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</si>
  <si>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</si>
  <si>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</si>
  <si>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</si>
  <si>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</si>
  <si>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</si>
  <si>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</si>
  <si>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</si>
  <si>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</si>
  <si>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</si>
  <si>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</si>
  <si>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</si>
  <si>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</si>
  <si>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</si>
  <si>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</si>
  <si>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</si>
  <si>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</si>
  <si>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</si>
  <si>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</si>
  <si>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</si>
  <si>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</si>
  <si>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</si>
  <si>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</si>
  <si>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</si>
  <si>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</si>
  <si>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</si>
  <si>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</si>
  <si>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</si>
  <si>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</si>
  <si>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</si>
  <si>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</si>
  <si>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</si>
  <si>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</si>
  <si>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</si>
  <si>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</si>
  <si>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</si>
  <si>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</si>
  <si>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</si>
  <si>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</si>
  <si>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</si>
  <si>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</si>
  <si>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</si>
  <si>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</si>
  <si>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</si>
  <si>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</si>
  <si>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</si>
  <si>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</si>
  <si>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</si>
  <si>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</si>
  <si>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</si>
  <si>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</si>
  <si>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</si>
  <si>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</si>
  <si>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</si>
  <si>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</si>
  <si>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</si>
  <si>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</si>
  <si>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</si>
  <si>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</si>
  <si>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</si>
  <si>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</si>
  <si>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</si>
  <si>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</si>
  <si>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</si>
  <si>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</si>
  <si>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</si>
  <si>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</si>
  <si>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</si>
  <si>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</si>
  <si>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</si>
  <si>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</si>
  <si>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</si>
  <si>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</si>
  <si>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</si>
  <si>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</si>
  <si>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</si>
  <si>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</si>
  <si>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</si>
  <si>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</si>
  <si>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</si>
  <si>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</si>
  <si>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</si>
  <si>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</si>
  <si>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</si>
  <si>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</si>
  <si>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</si>
  <si>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</si>
  <si>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</si>
  <si>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</si>
  <si>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</si>
  <si>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</si>
  <si>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</si>
  <si>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</si>
  <si>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</si>
  <si>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</si>
  <si>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</si>
  <si>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</si>
  <si>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</si>
  <si>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</si>
  <si>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</si>
  <si>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</si>
  <si>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</si>
  <si>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</si>
  <si>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</si>
  <si>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</si>
  <si>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</si>
  <si>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</si>
  <si>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</si>
  <si>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</si>
  <si>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</si>
  <si>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</si>
  <si>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</si>
  <si>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</si>
  <si>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</si>
  <si>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</si>
  <si>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</si>
  <si>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</si>
  <si>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</si>
  <si>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</si>
  <si>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</si>
  <si>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</si>
  <si>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</si>
  <si>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</si>
  <si>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</si>
  <si>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</si>
  <si>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</si>
  <si>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</si>
  <si>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</si>
  <si>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</si>
  <si>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</si>
  <si>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</si>
  <si>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</si>
  <si>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</si>
  <si>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</si>
  <si>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</si>
  <si>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</si>
  <si>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</si>
  <si>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</si>
  <si>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</si>
  <si>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</si>
  <si>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</si>
  <si>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</si>
  <si>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</si>
  <si>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</si>
  <si>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</si>
  <si>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</si>
  <si>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</si>
  <si>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</si>
  <si>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</si>
  <si>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</si>
  <si>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</si>
  <si>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</si>
  <si>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</si>
  <si>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</si>
  <si>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</si>
  <si>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</si>
  <si>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</si>
  <si>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</si>
  <si>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</si>
  <si>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</si>
  <si>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</si>
  <si>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</si>
  <si>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</si>
  <si>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</si>
  <si>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</si>
  <si>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</si>
  <si>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</si>
  <si>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</si>
  <si>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</si>
  <si>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</si>
  <si>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</si>
  <si>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</si>
  <si>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</si>
  <si>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</si>
  <si>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</si>
  <si>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</si>
  <si>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</si>
  <si>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</si>
  <si>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</si>
  <si>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</si>
  <si>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</si>
  <si>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</si>
  <si>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</si>
  <si>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</si>
  <si>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</si>
  <si>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</si>
  <si>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</si>
  <si>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</si>
  <si>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</si>
  <si>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</si>
  <si>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</si>
  <si>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</si>
  <si>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</si>
  <si>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</si>
  <si>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</si>
  <si>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</si>
  <si>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</si>
  <si>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</si>
  <si>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</si>
  <si>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</si>
  <si>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</si>
  <si>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</si>
  <si>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</si>
  <si>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</si>
  <si>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</si>
  <si>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</si>
  <si>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</si>
  <si>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</si>
  <si>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</si>
  <si>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</si>
  <si>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</si>
  <si>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</si>
  <si>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</si>
  <si>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</si>
  <si>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</si>
  <si>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</si>
  <si>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</si>
  <si>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</si>
  <si>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</si>
  <si>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</si>
  <si>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</si>
  <si>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</si>
  <si>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</si>
  <si>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</si>
  <si>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</si>
  <si>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</si>
  <si>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</si>
  <si>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</si>
  <si>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</si>
  <si>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</si>
  <si>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</si>
  <si>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</si>
  <si>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</si>
  <si>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</si>
  <si>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</si>
  <si>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</si>
  <si>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</si>
  <si>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</si>
  <si>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</si>
  <si>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</si>
  <si>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</si>
  <si>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</si>
  <si>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</si>
  <si>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</si>
  <si>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</si>
  <si>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</si>
  <si>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</si>
  <si>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</si>
  <si>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</si>
  <si>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</si>
  <si>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</si>
  <si>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</si>
  <si>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</si>
  <si>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</si>
  <si>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</si>
  <si>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</si>
  <si>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</si>
  <si>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</si>
  <si>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</si>
  <si>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</si>
  <si>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</si>
  <si>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</si>
  <si>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</si>
  <si>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</si>
  <si>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</si>
  <si>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</si>
  <si>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</si>
  <si>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</si>
  <si>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</si>
  <si>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</si>
  <si>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</si>
  <si>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</si>
  <si>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</si>
  <si>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</si>
  <si>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</si>
  <si>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</si>
  <si>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</si>
  <si>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</si>
  <si>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</si>
  <si>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</si>
  <si>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</si>
  <si>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</si>
  <si>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</si>
  <si>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</si>
  <si>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</si>
  <si>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</si>
  <si>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</si>
  <si>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</si>
  <si>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</si>
  <si>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</si>
  <si>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</si>
  <si>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</si>
  <si>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</si>
  <si>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</si>
  <si>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</si>
  <si>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</si>
  <si>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</si>
  <si>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</si>
  <si>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</si>
  <si>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</si>
  <si>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</si>
  <si>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</si>
  <si>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</si>
  <si>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</si>
  <si>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</si>
  <si>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</si>
  <si>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</si>
  <si>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</si>
  <si>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</si>
  <si>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</si>
  <si>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</si>
  <si>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</si>
  <si>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</si>
  <si>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</si>
  <si>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</si>
  <si>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</si>
  <si>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</si>
  <si>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</si>
  <si>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</si>
  <si>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</si>
  <si>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</si>
  <si>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</si>
  <si>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</si>
  <si>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</si>
  <si>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</si>
  <si>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</si>
  <si>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</si>
  <si>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</si>
  <si>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</si>
  <si>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</si>
  <si>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</si>
  <si>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</si>
  <si>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</si>
  <si>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</si>
  <si>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</si>
  <si>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</si>
  <si>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</si>
  <si>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</si>
  <si>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</si>
  <si>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</si>
  <si>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</si>
  <si>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</si>
  <si>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</si>
  <si>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</si>
  <si>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</si>
  <si>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</si>
  <si>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</si>
  <si>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</si>
  <si>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</si>
  <si>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</si>
  <si>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</si>
  <si>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</si>
  <si>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</si>
  <si>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</si>
  <si>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</si>
  <si>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</si>
  <si>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</si>
  <si>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</si>
  <si>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</si>
  <si>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</si>
  <si>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</si>
  <si>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</si>
  <si>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</si>
  <si>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</si>
  <si>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</si>
  <si>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</si>
  <si>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</si>
  <si>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</si>
  <si>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</si>
  <si>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</si>
  <si>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</si>
  <si>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</si>
  <si>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</si>
  <si>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</si>
  <si>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</si>
  <si>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</si>
  <si>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</si>
  <si>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</si>
  <si>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</si>
  <si>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</si>
  <si>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</si>
  <si>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</si>
  <si>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</si>
  <si>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</si>
  <si>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</si>
  <si>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</si>
  <si>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</si>
  <si>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</si>
  <si>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</si>
  <si>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</si>
  <si>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</si>
  <si>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</si>
  <si>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</si>
  <si>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</si>
  <si>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</si>
  <si>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</si>
  <si>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</si>
  <si>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</si>
  <si>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</si>
  <si>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</si>
  <si>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</si>
  <si>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</si>
  <si>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</si>
  <si>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</si>
  <si>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</si>
  <si>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</si>
  <si>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</si>
  <si>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</si>
  <si>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</si>
  <si>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</si>
  <si>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</si>
  <si>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</si>
  <si>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</si>
  <si>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</si>
  <si>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</si>
  <si>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</si>
  <si>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</si>
  <si>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</si>
  <si>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</si>
  <si>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</si>
  <si>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</si>
  <si>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</si>
  <si>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</si>
  <si>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</si>
  <si>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</si>
  <si>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</si>
  <si>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</si>
  <si>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</si>
  <si>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</si>
  <si>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</si>
  <si>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</si>
  <si>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</si>
  <si>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</si>
  <si>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</si>
  <si>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</si>
  <si>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</si>
  <si>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</si>
  <si>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</si>
  <si>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</si>
  <si>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</si>
  <si>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</si>
  <si>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</si>
  <si>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</si>
  <si>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</si>
  <si>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</si>
  <si>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</si>
  <si>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</si>
  <si>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</si>
  <si>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</si>
  <si>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</si>
  <si>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</si>
  <si>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</si>
  <si>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</si>
  <si>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</si>
  <si>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</si>
  <si>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</si>
  <si>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</si>
  <si>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</si>
  <si>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</si>
  <si>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</si>
  <si>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</si>
  <si>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</si>
  <si>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</si>
  <si>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</si>
  <si>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</si>
  <si>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</si>
  <si>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</si>
  <si>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</si>
  <si>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</si>
  <si>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</si>
  <si>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</si>
  <si>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</si>
  <si>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</si>
  <si>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</si>
  <si>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</si>
  <si>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</si>
  <si>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</si>
  <si>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</si>
  <si>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</si>
  <si>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</si>
  <si>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</si>
  <si>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</si>
  <si>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</si>
  <si>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</si>
  <si>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</si>
  <si>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</si>
  <si>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</si>
  <si>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</si>
  <si>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</si>
  <si>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</si>
  <si>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</si>
  <si>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</si>
  <si>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</si>
  <si>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</si>
  <si>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</si>
  <si>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</si>
  <si>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</si>
  <si>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</si>
  <si>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</si>
  <si>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</si>
  <si>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</si>
  <si>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</si>
  <si>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</si>
  <si>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</si>
  <si>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</si>
  <si>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</si>
  <si>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</si>
  <si>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</si>
  <si>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</si>
  <si>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</si>
  <si>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</si>
  <si>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</si>
  <si>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</si>
  <si>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</si>
  <si>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</si>
  <si>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</si>
  <si>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</si>
  <si>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</si>
  <si>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</si>
  <si>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</si>
  <si>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</si>
  <si>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</si>
  <si>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</si>
  <si>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</si>
  <si>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</si>
  <si>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</si>
  <si>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</si>
  <si>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</si>
  <si>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</si>
  <si>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</si>
  <si>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</si>
  <si>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</si>
  <si>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</si>
  <si>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</si>
  <si>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</si>
  <si>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</si>
  <si>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</si>
  <si>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</si>
  <si>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</si>
  <si>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</si>
  <si>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</si>
  <si>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</si>
  <si>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</si>
  <si>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</si>
  <si>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</si>
  <si>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</si>
  <si>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</si>
  <si>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</si>
  <si>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</si>
  <si>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</si>
  <si>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</si>
  <si>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</si>
  <si>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</si>
  <si>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</si>
  <si>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</si>
  <si>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</si>
  <si>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</si>
  <si>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</si>
  <si>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</si>
  <si>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</si>
  <si>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</si>
  <si>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</si>
  <si>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</si>
  <si>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</si>
  <si>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</si>
  <si>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</si>
  <si>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</si>
  <si>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</si>
  <si>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</si>
  <si>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</si>
  <si>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</si>
  <si>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</si>
  <si>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</si>
  <si>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</si>
  <si>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</si>
  <si>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</si>
  <si>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</si>
  <si>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</si>
  <si>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</si>
  <si>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</si>
  <si>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</si>
  <si>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</si>
  <si>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</si>
  <si>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</si>
  <si>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</si>
  <si>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</si>
  <si>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</si>
  <si>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</si>
  <si>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</si>
  <si>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</si>
  <si>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</si>
  <si>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</si>
  <si>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</si>
  <si>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</si>
  <si>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</si>
  <si>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</si>
  <si>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</si>
  <si>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</si>
  <si>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</si>
  <si>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</si>
  <si>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</si>
  <si>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</si>
  <si>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</si>
  <si>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</si>
  <si>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</si>
  <si>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</si>
  <si>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</si>
  <si>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</si>
  <si>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</si>
  <si>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</si>
  <si>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</si>
  <si>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</si>
  <si>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</si>
  <si>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</si>
  <si>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</si>
  <si>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</si>
  <si>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</si>
  <si>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</si>
  <si>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</si>
  <si>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</si>
  <si>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</si>
  <si>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</si>
  <si>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</si>
  <si>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</si>
  <si>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</si>
  <si>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</si>
  <si>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</si>
  <si>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</si>
  <si>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</si>
  <si>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</si>
  <si>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</si>
  <si>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</si>
  <si>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</si>
  <si>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</si>
  <si>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</si>
  <si>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</si>
  <si>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</si>
  <si>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</si>
  <si>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</si>
  <si>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</si>
  <si>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</si>
  <si>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</si>
  <si>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</si>
  <si>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</si>
  <si>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</si>
  <si>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</si>
  <si>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</si>
  <si>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</si>
  <si>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</si>
  <si>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</si>
  <si>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</si>
  <si>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</si>
  <si>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</si>
  <si>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</si>
  <si>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</si>
  <si>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</si>
  <si>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</si>
  <si>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</si>
  <si>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</si>
  <si>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</si>
  <si>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</si>
  <si>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</si>
  <si>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</si>
  <si>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</si>
  <si>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</si>
  <si>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</si>
  <si>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</si>
  <si>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</si>
  <si>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</si>
  <si>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</si>
  <si>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</si>
  <si>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</si>
  <si>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</si>
  <si>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</si>
  <si>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</si>
  <si>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</si>
  <si>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</si>
  <si>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</si>
  <si>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</si>
  <si>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</si>
  <si>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</si>
  <si>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</si>
  <si>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</si>
  <si>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</si>
  <si>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</si>
  <si>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</si>
  <si>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</si>
  <si>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</si>
  <si>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</si>
  <si>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</si>
  <si>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</si>
  <si>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</si>
  <si>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</si>
  <si>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</si>
  <si>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</si>
  <si>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</si>
  <si>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</si>
  <si>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</si>
  <si>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</si>
  <si>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</si>
  <si>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</si>
  <si>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</si>
  <si>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</si>
  <si>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</si>
  <si>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</si>
  <si>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</si>
  <si>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</si>
  <si>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</si>
  <si>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</si>
  <si>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</si>
  <si>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</si>
  <si>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</si>
  <si>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</si>
  <si>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</si>
  <si>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</si>
  <si>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</si>
  <si>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</si>
  <si>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</si>
  <si>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</si>
  <si>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</si>
  <si>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</si>
  <si>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</si>
  <si>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</si>
  <si>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</si>
  <si>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</si>
  <si>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</si>
  <si>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</si>
  <si>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</si>
  <si>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</si>
  <si>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</si>
  <si>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</si>
  <si>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</si>
  <si>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</si>
  <si>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</si>
  <si>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</si>
  <si>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</si>
  <si>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</si>
  <si>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</si>
  <si>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</si>
  <si>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</si>
  <si>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</si>
  <si>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</si>
  <si>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</si>
  <si>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</si>
  <si>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</si>
  <si>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</si>
  <si>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</si>
  <si>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</si>
  <si>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</si>
  <si>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</si>
  <si>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</si>
  <si>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</si>
  <si>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</si>
  <si>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</si>
  <si>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</si>
  <si>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</si>
  <si>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</si>
  <si>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</si>
  <si>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</si>
  <si>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</si>
  <si>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</si>
  <si>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</si>
  <si>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</si>
  <si>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</si>
  <si>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</si>
  <si>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</si>
  <si>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</si>
  <si>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</si>
  <si>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</si>
  <si>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</si>
  <si>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</si>
  <si>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</si>
  <si>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</si>
  <si>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</si>
  <si>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</si>
  <si>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</si>
  <si>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</si>
  <si>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</si>
  <si>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</si>
  <si>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</si>
  <si>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</si>
  <si>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</si>
  <si>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</si>
  <si>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</si>
  <si>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</si>
  <si>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</si>
  <si>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</si>
  <si>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</si>
  <si>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</si>
  <si>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</si>
  <si>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</si>
  <si>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</si>
  <si>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</si>
  <si>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</si>
  <si>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</si>
  <si>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</si>
  <si>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</si>
  <si>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</si>
  <si>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</si>
  <si>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</si>
  <si>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</si>
  <si>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</si>
  <si>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</si>
  <si>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</si>
  <si>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</si>
  <si>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</si>
  <si>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</si>
  <si>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</si>
  <si>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</si>
  <si>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</si>
  <si>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</si>
  <si>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</si>
  <si>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</si>
  <si>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</si>
  <si>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</si>
  <si>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</si>
  <si>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</si>
  <si>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</si>
  <si>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at site TS </t>
  </si>
  <si>
    <t>PCM-20251028-00000975</t>
  </si>
  <si>
    <t>ETA 60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</si>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</sst>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295.57211782407103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45958.520543749997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45958.520543749997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45958.520543749997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45958.520543749997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45958.520543749997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45958.520543749997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45958.520543749997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45958.520543749997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45958.520543749997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45958.520543749997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45958.520543749997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45958.520543749997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45958.520543749997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45958.520543749997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45958.520543749997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45958.520543749997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45958.520543749997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45958.520543749997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45958.520543749997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45958.520543749997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45958.520543749997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45958.520543749997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45958.520543749997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45958.520543749997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45958.520543749997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45958.520543749997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45958.520543749997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45958.520543749997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45958.520543749997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45958.520543749997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45958.520543749997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45958.520543749997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45958.520543749997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45958.520543749997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45958.520543749997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45958.520543749997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45958.520543749997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45958.520543749997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45958.520543749997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45958.520543749997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45958.520543749997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45958.520543749997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45958.520543749997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45958.520543749997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45958.520543749997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45958.520543749997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45958.520543749997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133.52070578703569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5.6585416663438082E-2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4.1666435179649852E-2</v>
      </c>
      <c r="H5" s="115">
        <v>45958.473321759258</v>
      </c>
      <c r="I5" s="18" t="str">
        <f>IFERROR(VLOOKUP(D5,DB!A:F,6,0),"")</f>
        <v>SCECO</v>
      </c>
      <c r="J5" s="18" t="str">
        <f>IFERROR(VLOOKUP(D5,DB!A:G,7,0),"")</f>
        <v>Dead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45958.520543749997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45958.520543749997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45958.520543749997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45958.520543749997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45958.520543749997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45958.520543749997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45958.520543749997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45958.520543749997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45958.520543749997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45958.520543749997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45958.520543749997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45958.520543749997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45958.520543749997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45958.520543749997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45958.520543749997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45958.520543749997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45958.520543749997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45958.520543749997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45958.520543749997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45958.520543749997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45958.520543749997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45958.520543749997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45958.520543749997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45958.520543749997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45958.520543749997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45958.520543749997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45958.520543749997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45958.520543749997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45958.520543749997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45958.520543749997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45958.520543749997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45958.520543749997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45958.520543749997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45958.520543749997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45958.520543749997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45958.520543749997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45958.520543749997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45958.520543749997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45958.520543749997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45958.520543749997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45958.520543749997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45958.520543749997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45958.520543749997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45958.520543749997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45958.520543749997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45958.520543749997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45958.520543749997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45958.520543749997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45958.520543749997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45958.520543749997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45958.520543749997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45958.520543749997</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45958.520543749997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45958.520543749997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45958.520543749997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45958.520543749997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45958.520543749997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45958.520543749997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45958.520543749997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45958.520543749997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45958.520543749997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45958.520543749997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45958.520543749997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45958.520543749997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45958.520543749997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45958.520543749997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45958.520543749997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45958.520543749997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45958.520543749997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45958.520543749997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45958.520543749997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45958.520543749997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45958.520543749997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45958.520543749997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45958.520543749997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45958.520543749997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45958.520543749997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45958.520543749997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45958.520543749997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45958.520543749997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45958.520543749997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45958.520543749997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45958.520543749997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45958.520543749997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45958.520543749997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45958.520543749997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45958.520543749997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45958.520543749997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45958.520543749997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45958.520543749997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45958.520543749997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45958.520543749997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45958.520543749997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45958.520543749997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45958.520543749997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45958.520543749997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45958.520543749997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45958.520543749997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45958.520543749997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45958.520543749997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45958.520543749997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45958.520543749997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45958.520543749997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45958.520543749997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45958.520543749997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45958.520543749997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45958.520543749997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45958.520543749997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45958.520543749997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45958.520543749997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45958.520543749997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45958.520543749997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45958.520543749997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45958.520543749997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45958.520543749997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45958.520543749997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45958.520543749997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45958.520543749997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45958.520543749997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45958.520543749997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45958.520543749997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45958.520543749997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45958.520543749997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45958.520543749997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45958.520543749997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45958.520543749997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45958.520543749997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45958.520543749997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45958.520543749997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45958.520543749997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45958.520543749997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45958.520543749997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45958.520543749997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45958.520543749997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45958.520543749997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45958.520543749997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45958.520543749997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45958.520543749997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45958.520543749997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45958.520543749997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45958.520543749997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45958.520543749997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45958.520543749997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45958.520543749997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45958.520543749997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45958.520543749997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45958.520543749997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45958.520543749997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45958.520543749997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45958.520543749997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45958.520543749997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45958.520543749997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45958.520543749997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45958.520543749997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45958.520543749997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45958.520543749997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45958.520543749997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45958.520543749997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45958.520543749997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45958.520543749997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45958.520543749997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45958.520543749997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45958.520543749997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45958.520543749997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45958.520543749997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45958.520543749997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45958.520543749997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45958.520543749997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45958.520543749997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45958.520543749997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45958.520543749997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45958.520543749997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45958.520543749997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45958.520543749997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45958.520543749997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45958.520543749997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45958.520543749997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45958.520543749997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45958.520543749997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45958.520543749997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45958.520543749997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45958.520543749997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45958.520543749997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45958.520543749997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45958.520543749997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45958.520543749997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45958.520543749997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45958.520543749997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45958.520543749997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45958.520543749997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45958.520543749997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45958.520543749997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45958.520543749997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45958.520543749997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45958.520543749997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45958.520543749997</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45958.520543749997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45958.520543749997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45958.520543749997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45958.520543749997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45958.520543749997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45958.520543749997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45958.520543749997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45958.520543749997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45958.520543749997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45958.520543749997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45958.520543749997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45958.520543749997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45958.520543749997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45958.520543749997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45958.520543749997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45958.520543749997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45958.520543749997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45958.520543749997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45958.520543749997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45958.520543749997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45958.520543749997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45958.520543749997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45958.520543749997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45958.520543749997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45958.520543749997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45958.520543749997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45958.520543749997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45958.520543749997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45958.520543749997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45958.520543749997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45958.520543749997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45958.520543749997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45958.520543749997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45958.520543749997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45958.520543749997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45958.520543749997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45958.520543749997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45958.520543749997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45958.520543749997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45958.520543749997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45958.520543749997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45958.520543749997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45958.520543749997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45958.520543749997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45958.520543749997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45958.520543749997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45958.520543749997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45958.520543749997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45958.520543749997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45958.520543749997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45958.520543749997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45958.520543749997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45958.520543749997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45958.520543749997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45958.520543749997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45958.520543749997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45958.520543749997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45958.520543749997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45958.520543749997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45958.520543749997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45958.520543749997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45958.520543749997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45958.520543749997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45958.520543749997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45958.520543749997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45958.520543749997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45958.520543749997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45958.520543749997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45958.520543749997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45958.520543749997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45958.520543749997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45958.520543749997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45958.520543749997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45958.520543749997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45958.520543749997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45958.520543749997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45958.520543749997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45958.520543749997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45958.520543749997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45958.520543749997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45958.520543749997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45958.520543749997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45958.520543749997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45958.520543749997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45958.520543749997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45958.520543749997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45958.520543749997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45958.520543749997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45958.520543749997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45958.520543749997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45958.520543749997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45958.520543749997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45958.520543749997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45958.520543749997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45958.520543749997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45958.520543749997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45958.520543749997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45958.520543749997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45958.520543749997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45958.520543749997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45958.520543749997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45958.520543749997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45958.520543749997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45958.520543749997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45958.520543749997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45958.520543749997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45958.520543749997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45958.520543749997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45958.520543749997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45958.520543749997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45958.520543749997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45958.520543749997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45958.520543749997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45958.520543749997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45958.520543749997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45958.520543749997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45958.520543749997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45958.520543749997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45958.520543749997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45958.520543749997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45958.520543749997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45958.520543749997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45958.520543749997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45958.520543749997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45958.520543749997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45958.520543749997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45958.520543749997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45958.520543749997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45958.520543749997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45958.520543749997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45958.520543749997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45958.520543749997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45958.520543749997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45958.520543749997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45958.520543749997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45958.520543749997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45958.520543749997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45958.520543749997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45958.520543749997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45958.520543749997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45958.520543749997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45958.520543749997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45958.520543749997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45958.520543749997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45958.520543749997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45958.520543749997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45958.520543749997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45958.520543749997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45958.520543749997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45958.520543749997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45958.520543749997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45958.520543749997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45958.520543749997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45958.520543749997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45958.520543749997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45958.520543749997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45958.520543749997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45958.520543749997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45958.520543749997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45958.520543749997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45958.520543749997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45958.520543749997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45958.520543749997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45958.520543749997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45958.520543749997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45958.520543749997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45958.520543749997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45958.520543749997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45958.520543749997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45958.520543749997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45958.520543749997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45958.520543749997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45958.520543749997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45958.520543749997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45958.520543749997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45958.520543749997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45958.520543749997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45958.520543749997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45958.520543749997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45958.520543749997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45958.520543749997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45958.520543749997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45958.520543749997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45958.520543749997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45958.520543749997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45958.520543749997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45958.520543749997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45958.520543749997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45958.520543749997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45958.520543749997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45958.520543749997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45958.520543749997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45958.520543749997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45958.520543749997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45958.520543749997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45958.520543749997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45958.520543749997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45958.520543749997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45958.520543749997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45958.520543749997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45958.520543749997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45958.520543749997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45958.520543749997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45958.520543749997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45958.520543749997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45958.520543749997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45958.520543749997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45958.520543749997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45958.520543749997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45958.520543749997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45958.520543749997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45958.520543749997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45958.520543749997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45958.520543749997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45958.520543749997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45958.520543749997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45958.520543749997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45958.520543749997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45958.520543749997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45958.520543749997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45958.520543749997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45958.520543749997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45958.520543749997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45958.520543749997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45958.520543749997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45958.520543749997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45958.520543749997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45958.520543749997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45958.520543749997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45958.520543749997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45958.520543749997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45958.520543749997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45958.520543749997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45958.520543749997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45958.520543749997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45958.520543749997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45958.520543749997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45958.520543749997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45958.520543749997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45958.520543749997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45958.520543749997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45958.520543749997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45958.520543749997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45958.520543749997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45958.520543749997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45958.520543749997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45958.520543749997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45958.520543749997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45958.520543749997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45958.520543749997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45958.520543749997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45958.520543749997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45958.520543749997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45958.520543749997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45958.520543749997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45958.520543749997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45958.520543749997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45958.520543749997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45958.520543749997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45958.520543749997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45958.520543749997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45958.520543749997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45958.520543749997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45958.520543749997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45958.520543749997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45958.520543749997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45958.520543749997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45958.520543749997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45958.520543749997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45958.520543749997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45958.520543749997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45958.520543749997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45958.520543749997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45958.520543749997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45958.520543749997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45958.520543749997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45958.520543749997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45958.520543749997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45958.520543749997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45958.520543749997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45958.520543749997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45958.520543749997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45958.520543749997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45958.520543749997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45958.520543749997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45958.520543749997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45958.520543749997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45958.520543749997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45958.520543749997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45958.520543749997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45958.520543749997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45958.520543749997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45958.520543749997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45958.520543749997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45958.520543749997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45958.520543749997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45958.520543749997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45958.520543749997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45958.520543749997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45958.520543749997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45958.520543749997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45958.520543749997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45958.520543749997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45958.520543749997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45958.520543749997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45958.520543749997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45958.520543749997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45958.520543749997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45958.520543749997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45958.520543749997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45958.520543749997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45958.520543749997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45958.520543749997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45958.520543749997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45958.520543749997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45958.520543749997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45958.520543749997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45958.520543749997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45958.520543749997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45958.520543749997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45958.520543749997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45958.520543749997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45958.520543749997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45958.520543749997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45958.520543749997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45958.520543749997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45958.520543749997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45958.520543749997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45958.520543749997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45958.520543749997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45958.520543749997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45958.520543749997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45958.520543749997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45958.520543749997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45958.520543749997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45958.520543749997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45958.520543749997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45958.520543749997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45958.520543749997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45958.520543749997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45958.520543749997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45958.520543749997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45958.520543749997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45958.520543749997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45958.520543749997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45958.520543749997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45958.520543749997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45958.520543749997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45958.520543749997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45958.520543749997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45958.520543749997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45958.520543749997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45958.520543749997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45958.520543749997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45958.520543749997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45958.520543749997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45958.520543749997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45958.520543749997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45958.520543749997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45958.520543749997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45958.520543749997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45958.520543749997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45958.520543749997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45958.520543749997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45958.520543749997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45958.520543749997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45958.520543749997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45958.520543749997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45958.520543749997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45958.520543749997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45958.520543749997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45958.520543749997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45958.520543749997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45958.520543749997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45958.520543749997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45958.520543749997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45958.520543749997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45958.520543749997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45958.520543749997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45958.520543749997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45958.520543749997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45958.520543749997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45958.520543749997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45958.520543749997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45958.520543749997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45958.520543749997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45958.520543749997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45958.520543749997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45958.520543749997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45958.520543749997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45958.520543749997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45958.520543749997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45958.520543749997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45958.520543749997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45958.520543749997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45958.520543749997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45958.520543749997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45958.520543749997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45958.520543749997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45958.520543749997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45958.520543749997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45958.520543749997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45958.520543749997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45958.520543749997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45958.520543749997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45958.520543749997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45958.520543749997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45958.520543749997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45958.520543749997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45958.520543749997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45958.520543749997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45958.520543749997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45958.520543749997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45958.520543749997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45958.520543749997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45958.520543749997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45958.520543749997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45958.520543749997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45958.520543749997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45958.520543749997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45958.520543749997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45958.520543749997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45958.520543749997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45958.520543749997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45958.520543749997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45958.520543749997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45958.520543749997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45958.520543749997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45958.520543749997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45958.520543749997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45958.520543749997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45958.520543749997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45958.520543749997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45958.520543749997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45958.520543749997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45958.520543749997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45958.520543749997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45958.520543749997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45958.520543749997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45958.520543749997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45958.520543749997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45958.520543749997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45958.520543749997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45958.520543749997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45958.520543749997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45958.520543749997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45958.520543749997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45958.520543749997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45958.520543749997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45958.520543749997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45958.520543749997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45958.520543749997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45958.520543749997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45958.520543749997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45958.520543749997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45958.520543749997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45958.520543749997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45958.520543749997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45958.520543749997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45958.520543749997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45958.520543749997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45958.520543749997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45958.520543749997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45958.520543749997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45958.520543749997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45958.520543749997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45958.520543749997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45958.520543749997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45958.520543749997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45958.520543749997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45958.520543749997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45958.520543749997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45958.520543749997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45958.520543749997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45958.520543749997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45958.520543749997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45958.520543749997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45958.520543749997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45958.520543749997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45958.520543749997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45958.520543749997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45958.520543749997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45958.520543749997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45958.520543749997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45958.520543749997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45958.520543749997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45958.520543749997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45958.520543749997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45958.520543749997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45958.520543749997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45958.520543749997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45958.520543749997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45958.520543749997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45958.520543749997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45958.520543749997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45958.520543749997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45958.520543749997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45958.520543749997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45958.520543749997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45958.520543749997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45958.520543749997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45958.520543749997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45958.520543749997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45958.520543749997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45958.520543749997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45958.520543749997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45958.520543749997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45958.520543749997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45958.520543749997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45958.520543749997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45958.520543749997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45958.520543749997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45958.520543749997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45958.520543749997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45958.520543749997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45958.520543749997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45958.520543749997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45958.520543749997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45958.520543749997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45958.520543749997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45958.520543749997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45958.520543749997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45958.520543749997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45958.520543749997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45958.520543749997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45958.520543749997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45958.520543749997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45958.520543749997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45958.520543749997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45958.520543749997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45958.520543749997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45958.520543749997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45958.520543749997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45958.520543749997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45958.520543749997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45958.520543749997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45958.520543749997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45958.520543749997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45958.520543749997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45958.520543749997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45958.520543749997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45958.520543749997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45958.520543749997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45958.520543749997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45958.520543749997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45958.520543749997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45958.520543749997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45958.520543749997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45958.520543749997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45958.520543749997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45958.520543749997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45958.520543749997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45958.520543749997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45958.520543749997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45958.520543749997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45958.520543749997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45958.520543749997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45958.520543749997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45958.520543749997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45958.520543749997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45958.520543749997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45958.520543749997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45958.520543749997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45958.520543749997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45958.520543749997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45958.520543749997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45958.520543749997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45958.520543749997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45958.520543749997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45958.520543749997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45958.520543749997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45958.520543749997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45958.520543749997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45958.520543749997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45958.520543749997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45958.520543749997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45958.520543749997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45958.520543749997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45958.520543749997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45958.520543749997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45958.520543749997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45958.520543749997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45958.520543749997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45958.520543749997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45958.520543749997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45958.520543749997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45958.520543749997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45958.520543749997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45958.520543749997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45958.520543749997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45958.520543749997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45958.520543749997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45958.520543749997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45958.520543749997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45958.520543749997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45958.520543749997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45958.520543749997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45958.520543749997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45958.520543749997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45958.520543749997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45958.520543749997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45958.520543749997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45958.520543749997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45958.520543749997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45958.520543749997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45958.520543749997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45958.520543749997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45958.520543749997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45958.520543749997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45958.520543749997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45958.520543749997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45958.520543749997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45958.520543749997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45958.520543749997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45958.520543749997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45958.520543749997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45958.520543749997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45958.520543749997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45958.520543749997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45958.520543749997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45958.520543749997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45958.520543749997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45958.520543749997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45958.520543749997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45958.520543749997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45958.520543749997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45958.520543749997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45958.520543749997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45958.520543749997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45958.520543749997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45958.520543749997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45958.520543749997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45958.520543749997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45958.520543749997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45958.520543749997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45958.520543749997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45958.520543749997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45958.520543749997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45958.520543749997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45958.520543749997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45958.520543749997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45958.520543749997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45958.520543749997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45958.520543749997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45958.520543749997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45958.520543749997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45958.520543749997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45958.520543749997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45958.520543749997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45958.520543749997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45958.520543749997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45958.520543749997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45958.520543749997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45958.520543749997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45958.520543749997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45958.520543749997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45958.520543749997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45958.520543749997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45958.520543749997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45958.520543749997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45958.520543749997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45958.520543749997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45958.520543749997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45958.520543749997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45958.520543749997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45958.520543749997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45958.520543749997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45958.520543749997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45958.520543749997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45958.520543749997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45958.520543749997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45958.520543749997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45958.520543749997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45958.520543749997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45958.520543749997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45958.520543749997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45958.520543749997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45958.520543749997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45958.520543749997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45958.520543749997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45958.520543749997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45958.520543749997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45958.520543749997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45958.520543749997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45958.520543749997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45958.520543749997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45958.520543749997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45958.520543749997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45958.520543749997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45958.520543749997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45958.520543749997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45958.520543749997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45958.520543749997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45958.520543749997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45958.520543749997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45958.520543749997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45958.520543749997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45958.520543749997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45958.520543749997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45958.520543749997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45958.520543749997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45958.520543749997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45958.520543749997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45958.520543749997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45958.520543749997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45958.520543749997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45958.520543749997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45958.520543749997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45958.520543749997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45958.520543749997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45958.520543749997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45958.520543749997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45958.520543749997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45958.520543749997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45958.520543749997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45958.520543749997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45958.520543749997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45958.520543749997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45958.520543749997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45958.520543749997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45958.520543749997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45958.520543749997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45958.520543749997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45958.520543749997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45958.520543749997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45958.520543749997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45958.520543749997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45958.520543749997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45958.520543749997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45958.520543749997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45958.520543749997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45958.520543749997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45958.520543749997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45958.520543749997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45958.520543749997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45958.520543749997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45958.520543749997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45958.520543749997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45958.520543749997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45958.520543749997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45958.520543749997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45958.520543749997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45958.520543749997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45958.520543749997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45958.520543749997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45958.520543749997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45958.520543749997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45958.520543749997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45958.520543749997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45958.520543749997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45958.520543749997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45958.520543749997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45958.520543749997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45958.520543749997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45958.520543749997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45958.520543749997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45958.520543749997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45958.520543749997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45958.520543749997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45958.520543749997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45958.520543749997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45958.520543749997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45958.520543749997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45958.520543749997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45958.520543749997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45958.520543749997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45958.520543749997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45958.520543749997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45958.520543749997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45958.520543749997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45958.520543749997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45958.520543749997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45958.520543749997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45958.520543749997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45958.520543749997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45958.520543749997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45958.520543749997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45958.520543749997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45958.520543749997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45958.520543749997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45958.520543749997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45958.520543749997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45958.520543749997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45958.520543749997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45958.520543749997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45958.520543749997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45958.520543749997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45958.520543749997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45958.520543749997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45958.520543749997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45958.520543749997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45958.520543749997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45958.520543749997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45958.520543749997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45958.520543749997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45958.520543749997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45958.520543749997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45958.520543749997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45958.520543749997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45958.520543749997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45958.520543749997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45958.520543749997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45958.520543749997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45958.520543749997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45958.520543749997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45958.520543749997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45958.520543749997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45958.520543749997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45958.520543749997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45958.520543749997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45958.520543749997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45958.520543749997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45958.520543749997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45958.520543749997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45958.520543749997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45958.520543749997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45958.520543749997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45958.520543749997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45958.520543749997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45958.520543749997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45958.520543749997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45958.520543749997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45958.520543749997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45958.520543749997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45958.520543749997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45958.520543749997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45958.520543749997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45958.520543749997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45958.520543749997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45958.520543749997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45958.520543749997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45958.520543749997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45958.520543749997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45958.520543749997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45958.520543749997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45958.520543749997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45958.520543749997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45958.520543749997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45958.520543749997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45958.520543749997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45958.520543749997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45958.520543749997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45958.520543749997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45958.520543749997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45958.520543749997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45958.520543749997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45958.520543749997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45958.520543749997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45958.520543749997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45958.520543749997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45958.520543749997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45958.520543749997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45958.520543749997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45958.520543749997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45958.520543749997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45958.520543749997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45958.520543749997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45958.520543749997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45958.520543749997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45958.520543749997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45958.520543749997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45958.520543749997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45958.520543749997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45958.520543749997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45958.520543749997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45958.520543749997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45958.520543749997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45958.520543749997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45958.520543749997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45958.520543749997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45958.520543749997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45958.520543749997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45958.520543749997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45958.520543749997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45958.520543749997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45958.520543749997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45958.520543749997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45958.520543749997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45958.520543749997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45958.520543749997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45958.520543749997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45958.520543749997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45958.520543749997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45958.520543749997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45958.520543749997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45958.520543749997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45958.520543749997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45958.520543749997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45958.520543749997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45958.520543749997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45958.520543749997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45958.520543749997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45958.520543749997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45958.520543749997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45958.520543749997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45958.520543749997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45958.520543749997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45958.520543749997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45958.520543749997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45958.520543749997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45958.520543749997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45958.520543749997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45958.520543749997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45958.520543749997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45958.520543749997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45958.520543749997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45958.520543749997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45958.520543749997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45958.520543749997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45958.520543749997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45958.520543749997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45958.520543749997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45958.520543749997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45958.520543749997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45958.520543749997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45958.520543749997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45958.520543749997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45958.520543749997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45958.520543749997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45958.520543749997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45958.520543749997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45958.520543749997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45958.520543749997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45958.520543749997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45958.520543749997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45958.520543749997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45958.520543749997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45958.520543749997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45958.520543749997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45958.520543749997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45958.520543749997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45958.520543749997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45958.520543749997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45958.520543749997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45958.520543749997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45958.520543749997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45958.520543749997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45958.520543749997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45958.520543749997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45958.520543749997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45958.520543749997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45958.520543749997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45958.520543749997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45958.520543749997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45958.520543749997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45958.520543749997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45958.520543749997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45958.520543749997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45958.520543749997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45958.520543749997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45958.520543749997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45958.520543749997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45958.520543749997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45958.520543749997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45958.520543749997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45958.520543749997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45958.520543749997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45958.520543749997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45958.520543749997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45958.520543749997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45958.520543749997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45958.520543749997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45958.520543749997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45958.520543749997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45958.520543749997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45958.520543749997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45958.520543749997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45958.520543749997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45958.520543749997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45958.520543749997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45958.520543749997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45958.520543749997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45958.520543749997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45958.520543749997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45958.520543749997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45958.520543749997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45958.520543749997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45958.520543749997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45958.520543749997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45958.520543749997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45958.520543749997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45958.520543749997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45958.520543749997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45958.520543749997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45958.520543749997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45958.520543749997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45958.520543749997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45958.520543749997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45958.520543749997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45958.520543749997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45958.520543749997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45958.520543749997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45958.520543749997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45958.520543749997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45958.520543749997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45958.520543749997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45958.520543749997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45958.520543749997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45958.520543749997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45958.520543749997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45958.520543749997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45958.520543749997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45958.520543749997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45958.520543749997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45958.520543749997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45958.520543749997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45958.520543749997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45958.520543749997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45958.520543749997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45958.520543749997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45958.520543749997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45958.520543749997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45958.520543749997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45958.520543749997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45958.520543749997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45958.520543749997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45958.520543749997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45958.520543749997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45958.520543749997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45958.520543749997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45958.520543749997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45958.520543749997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45958.520543749997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45958.520543749997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45958.520543749997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45958.520543749997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45958.520543749997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45958.520543749997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45958.520543749997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45958.520543749997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45958.520543749997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45958.520543749997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45958.520543749997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45958.520543749997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45958.520543749997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45958.520543749997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45958.520543749997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45958.520543749997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45958.520543749997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45958.520543749997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45958.520543749997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45958.520543749997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45958.520543749997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45958.520543749997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45958.520543749997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45958.520543749997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45958.520543749997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45958.520543749997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45958.520543749997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45958.520543749997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45958.520543749997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45958.520543749997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45958.520543749997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45958.520543749997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45958.520543749997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45958.520543749997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45958.520543749997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45958.520543749997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45958.520543749997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45958.520543749997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45958.520543749997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45958.520543749997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45958.520543749997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45958.520543749997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45958.520543749997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45958.520543749997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45958.520543749997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45958.520543749997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45958.520543749997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45958.520543749997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45958.520543749997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45958.520543749997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45958.520543749997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45958.520543749997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45958.520543749997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45958.520543749997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45958.520543749997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45958.520543749997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45958.520543749997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45958.520543749997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45958.520543749997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45958.520543749997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45958.520543749997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45958.520543749997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45958.520543749997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45958.520543749997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45958.520543749997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45958.520543749997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45958.520543749997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45958.520543749997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45958.520543749997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45958.520543749997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45958.520543749997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45958.520543749997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45958.520543749997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45958.520543749997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45958.520543749997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45958.520543749997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45958.520543749997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45958.520543749997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45958.520543749997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45958.520543749997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45958.520543749997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45958.520543749997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45958.520543749997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45958.520543749997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45958.520543749997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45958.520543749997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255.03982615740097</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1</v>
      </c>
      <c r="D3" s="121" t="s">
        <v>36584</v>
      </c>
      <c r="E3" s="98" t="s">
        <v>38998</v>
      </c>
      <c r="F3" s="99">
        <v>45958.475752314815</v>
      </c>
      <c r="G3" s="124">
        <f ca="1">IFERROR(NOW()-F3,"")</f>
        <v>4.4791435182560235E-2</v>
      </c>
      <c r="H3" s="123">
        <v>45958.465833333335</v>
      </c>
      <c r="I3" s="119" t="str">
        <f>IFERROR(VLOOKUP(D3,DB!A:F,6,0),"")</f>
        <v>Generator-SG</v>
      </c>
      <c r="J3" s="119" t="str">
        <f>IFERROR(VLOOKUP(D3,DB!A:G,7,0),"")</f>
        <v>Vandalized</v>
      </c>
      <c r="K3" s="125" t="s">
        <v>39089</v>
      </c>
      <c r="L3" s="121" t="str">
        <f>IFERROR(VLOOKUP(D3,DB!A:I,9,0),"")</f>
        <v>Latis</v>
      </c>
    </row>
    <row r="4" spans="1:16" ht="15" customHeight="1">
      <c r="A4" s="119"/>
      <c r="B4" s="119" t="str">
        <f>IFERROR(VLOOKUP(D4,DB!A:K,11,0),"")</f>
        <v/>
      </c>
      <c r="C4" s="120"/>
      <c r="D4" s="94"/>
      <c r="E4" s="98"/>
      <c r="F4" s="123"/>
      <c r="G4" s="124">
        <f ca="1">IFERROR(NOW()-F4,"")</f>
        <v>45958.520543749997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45958.520543749997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45958.520543749997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45958.520543749997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45958.520543749997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45958.520543749997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45958.520543749997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45958.520543749997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45958.520543749997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45958.520543749997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45958.520543749997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45958.520543749997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45958.520543749997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45958.520543749997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45958.520543749997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45958.520543749997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45958.520543749997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45958.520543749997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45958.520543749997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45958.520543749997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45958.520543749997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45958.520543749997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45958.520543749997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45958.520543749997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45958.520543749997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45958.520543749997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45958.520543749997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45958.520543749997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45958.520543749997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45958.520543749997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45958.520543749997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45958.520543749997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45958.520543749997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45958.520543749997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45958.520543749997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45958.520543749997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45958.520543749997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45958.520543749997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45958.520543749997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45958.520543749997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45958.520543749997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45958.520543749997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45958.520543749997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45958.520543749997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45958.520543749997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45958.520543749997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45958.520543749997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45958.520543749997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45958.520543749997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45958.520543749997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45958.520543749997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45958.520543749997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45958.520543749997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45958.520543749997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45958.520543749997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45958.520543749997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45958.520543749997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45958.520543749997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45958.520543749997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45958.520543749997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45958.520543749997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45958.520543749997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45958.520543749997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45958.520543749997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45958.520543749997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45958.520543749997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45958.520543749997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45958.520543749997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45958.520543749997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45958.520543749997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45958.520543749997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45958.520543749997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45958.520543749997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45958.520543749997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45958.520543749997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45958.520543749997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45958.520543749997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45958.520543749997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45958.520543749997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45958.520543749997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45958.520543749997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45958.520543749997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45958.520543749997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45958.520543749997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45958.520543749997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45958.520543749997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45958.520543749997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45958.520543749997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45958.520543749997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45958.520543749997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45958.520543749997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45958.520543749997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45958.520543749997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45958.520543749997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45958.520543749997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45958.520543749997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45958.520543749997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45958.520543749997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45958.520543749997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45958.520543749997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45958.520543749997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45958.520543749997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45958.520543749997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45958.520543749997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45958.520543749997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45958.520543749997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45958.520543749997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45958.520543749997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45958.520543749997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45958.520543749997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45958.520543749997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45958.520543749997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45958.520543749997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45958.520543749997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45958.520543749997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45958.520543749997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45958.520543749997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45958.520543749997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45958.520543749997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45958.520543749997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45958.520543749997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45958.520543749997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45958.520543749997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45958.520543749997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45958.520543749997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45958.520543749997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45958.520543749997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45958.520543749997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45958.520543749997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45958.520543749997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45958.520543749997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45958.520543749997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45958.520543749997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45958.520543749997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45958.520543749997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45958.520543749997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45958.520543749997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45958.520543749997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45958.520543749997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45958.520543749997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45958.520543749997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45958.520543749997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45958.520543749997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45958.520543749997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45958.520543749997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45958.520543749997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45958.520543749997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45958.520543749997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45958.520543749997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45958.520543749997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45958.520543749997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45958.520543749997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45958.520543749997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45958.520543749997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45958.520543749997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45958.520543749997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45958.520543749997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45958.520543749997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45958.520543749997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45958.520543749997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45958.520543749997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45958.520543749997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45958.520543749997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45958.520543749997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45958.520543749997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45958.520543749997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45958.520543749997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45958.520543749997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45958.520543749997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45958.520543749997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45958.520543749997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45958.520543749997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45958.520543749997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45958.520543749997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45958.520543749997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45958.520543749997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45958.520543749997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45958.520543749997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45958.520543749997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45958.520543749997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45958.520543749997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45958.520543749997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45958.520543749997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45958.520543749997</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45958.520543749997</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tabSelected="1" workbookViewId="0">
      <selection activeCell="A6" sqref="A6:X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66.688483564808848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39077</v>
      </c>
      <c r="F3" s="38">
        <v>45926.188877314817</v>
      </c>
      <c r="G3" s="144">
        <f t="shared" ref="G3" ca="1" si="0">IFERROR(NOW()-F3,"")</f>
        <v>32.331666435180523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39077</v>
      </c>
      <c r="F4" s="153">
        <v>45948.661111111112</v>
      </c>
      <c r="G4" s="154">
        <f ca="1">IFERROR(NOW()-F4,"")</f>
        <v>9.8594326388847549</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39077</v>
      </c>
      <c r="F5" s="153">
        <v>45958.42528935185</v>
      </c>
      <c r="G5" s="154">
        <f ca="1">IFERROR(NOW()-F5,"")</f>
        <v>9.525439814751735E-2</v>
      </c>
      <c r="H5" s="153">
        <v>45958.419733796298</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45958.520543749997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45958.520543749997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45958.520543749997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45958.520543749997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45958.520543749997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45958.520543749997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45958.520543749997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45958.520543749997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45958.520543749997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45958.520543749997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45958.520543749997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45958.520543749997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45958.520543749997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45958.520543749997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45958.520543749997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45958.520543749997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45958.520543749997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45958.520543749997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45958.520543749997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45958.520543749997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45958.520543749997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45958.520543749997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45958.520543749997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45958.520543749997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45958.520543749997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45958.520543749997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45958.520543749997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45958.520543749997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45958.520543749997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45958.520543749997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45958.520543749997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45958.520543749997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45958.520543749997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45958.520543749997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45958.520543749997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45958.520543749997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45958.520543749997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45958.520543749997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45958.520543749997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45958.520543749997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45958.520543749997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45958.520543749997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45958.520543749997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45958.520543749997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45958.520543749997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45958.520543749997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45958.520543749997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45958.520543749997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45958.520543749997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45958.520543749997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45958.520543749997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45958.520543749997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45958.520543749997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45958.520543749997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45958.520543749997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45958.520543749997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45958.520543749997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45958.520543749997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45958.520543749997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45958.520543749997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45958.520543749997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45958.520543749997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45958.520543749997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45958.520543749997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45958.520543749997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45958.520543749997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45958.520543749997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45958.520543749997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45958.520543749997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45958.520543749997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45958.520543749997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45958.520543749997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45958.520543749997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45958.520543749997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45958.520543749997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45958.520543749997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45958.520543749997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45958.520543749997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45958.520543749997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45958.520543749997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45958.520543749997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45958.520543749997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45958.520543749997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45958.520543749997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45958.520543749997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45958.520543749997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45958.520543749997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45958.520543749997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45958.520543749997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45958.520543749997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45958.520543749997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45958.520543749997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45958.520543749997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45958.520543749997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45958.520543749997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45958.520543749997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45958.520543749997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45958.520543749997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45958.520543749997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45958.520543749997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45958.520543749997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45958.520543749997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45958.520543749997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45958.520543749997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45958.520543749997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45958.520543749997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45958.520543749997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45958.520543749997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45958.520543749997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45958.520543749997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45958.520543749997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45958.520543749997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45958.520543749997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45958.520543749997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45958.520543749997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45958.520543749997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45958.520543749997</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45958.520543749997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45958.520543749997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45958.520543749997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45958.520543749997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45958.520543749997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45958.520543749997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45958.520543749997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45958.520543749997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45958.520543749997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45958.520543749997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45958.520543749997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45958.520543749997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45958.520543749997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45958.520543749997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45958.520543749997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45958.520543749997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45958.520543749997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45958.520543749997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45958.520543749997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45958.520543749997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45958.520543749997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45958.520543749997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45958.520543749997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45958.520543749997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45958.520543749997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45958.520543749997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45958.520543749997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45958.520543749997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45958.520543749997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45958.520543749997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45958.520543749997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45958.520543749997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45958.520543749997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45958.520543749997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45958.520543749997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45958.520543749997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45958.520543749997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45958.520543749997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45958.520543749997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45958.520543749997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45958.520543749997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45958.520543749997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45958.520543749997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45958.520543749997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45958.520543749997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45958.520543749997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45958.520543749997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45958.520543749997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45958.520543749997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45958.520543749997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45958.520543749997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45958.520543749997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45958.520543749997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45958.520543749997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45958.520543749997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45958.520543749997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45958.520543749997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45958.520543749997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45958.520543749997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45958.520543749997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45958.520543749997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45958.520543749997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45958.520543749997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45958.520543749997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45958.520543749997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45958.520543749997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45958.520543749997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45958.520543749997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45958.520543749997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45958.520543749997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45958.520543749997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45958.520543749997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45958.520543749997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45958.520543749997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45958.520543749997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45958.520543749997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45958.520543749997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45958.520543749997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45958.520543749997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45958.520543749997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45958.520543749997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45958.520543749997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45958.520543749997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45958.520543749997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45958.520543749997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45958.520543749997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45958.520543749997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45958.520543749997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45958.520543749997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45958.520543749997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45958.520543749997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45958.520543749997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45958.520543749997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45958.520543749997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45958.520543749997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45958.520543749997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45958.520543749997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45958.520543749997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45958.520543749997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45958.520543749997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45958.520543749997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45958.520543749997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45958.520543749997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45958.520543749997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45958.520543749997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45958.520543749997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45958.520543749997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45958.520543749997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45958.520543749997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45958.520543749997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45958.520543749997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45958.520543749997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45958.520543749997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45958.520543749997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45958.520543749997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45958.520543749997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45958.520543749997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45958.520543749997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45958.520543749997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45958.520543749997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45958.520543749997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45958.520543749997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45958.520543749997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45958.520543749997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45958.520543749997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45958.520543749997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45958.520543749997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45958.520543749997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45958.520543749997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45958.520543749997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45958.520543749997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45958.520543749997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45958.520543749997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45958.520543749997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45958.520543749997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45958.520543749997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45958.520543749997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45958.520543749997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45958.520543749997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45958.520543749997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45958.520543749997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45958.520543749997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45958.520543749997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45958.520543749997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45958.520543749997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45958.520543749997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45958.520543749997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45958.520543749997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45958.520543749997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45958.520543749997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45958.520543749997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45958.520543749997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45958.520543749997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45958.520543749997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45958.520543749997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45958.520543749997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45958.520543749997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45958.520543749997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45958.520543749997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45958.520543749997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45958.520543749997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45958.520543749997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45958.520543749997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45958.520543749997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45958.520543749997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45958.520543749997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45958.520543749997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45958.520543749997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45958.520543749997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45958.520543749997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45958.520543749997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45958.520543749997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45958.520543749997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45958.520543749997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45958.520543749997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45958.520543749997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45958.520543749997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45958.520543749997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45958.520543749997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45958.520543749997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45958.520543749997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45958.520543749997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45958.520543749997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45958.520543749997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45958.520543749997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45958.520543749997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45958.520543749997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45958.520543749997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45958.520543749997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45958.520543749997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45958.520543749997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45958.520543749997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45958.520543749997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45958.520543749997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45958.520543749997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45958.520543749997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45958.520543749997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45958.520543749997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45958.520543749997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45958.520543749997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45958.520543749997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45958.520543749997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45958.520543749997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45958.520543749997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45958.520543749997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45958.520543749997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45958.520543749997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45958.520543749997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45958.520543749997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45958.520543749997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45958.520543749997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45958.520543749997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45958.520543749997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45958.520543749997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45958.520543749997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45958.520543749997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45958.520543749997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45958.520543749997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45958.520543749997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45958.520543749997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45958.520543749997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45958.520543749997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45958.520543749997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45958.520543749997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45958.520543749997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45958.520543749997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45958.520543749997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45958.520543749997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45958.520543749997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45958.520543749997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45958.520543749997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45958.520543749997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45958.520543749997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45958.520543749997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45958.520543749997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45958.520543749997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45958.520543749997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45958.520543749997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45958.520543749997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45958.520543749997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45958.520543749997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45958.520543749997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45958.520543749997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45958.520543749997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45958.520543749997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45958.520543749997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45958.520543749997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45958.520543749997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45958.520543749997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45958.520543749997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45958.520543749997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45958.520543749997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45958.520543749997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45958.520543749997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45958.520543749997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45958.520543749997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45958.520543749997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45958.520543749997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45958.520543749997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45958.520543749997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45958.520543749997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45958.520543749997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45958.520543749997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45958.520543749997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45958.520543749997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45958.520543749997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45958.520543749997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45958.520543749997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45958.520543749997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45958.520543749997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45958.520543749997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45958.520543749997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45958.520543749997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45958.520543749997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45958.520543749997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45958.520543749997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45958.520543749997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45958.520543749997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45958.520543749997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45958.520543749997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45958.520543749997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45958.520543749997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45958.520543749997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45958.520543749997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45958.520543749997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45958.520543749997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45958.520543749997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45958.520543749997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45958.520543749997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45958.520543749997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45958.520543749997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45958.520543749997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45958.520543749997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45958.520543749997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45958.520543749997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45958.520543749997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45958.520543749997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45958.520543749997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45958.520543749997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45958.520543749997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45958.520543749997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45958.520543749997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45958.520543749997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45958.520543749997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45958.520543749997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45958.520543749997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45958.520543749997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45958.520543749997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45958.520543749997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45958.520543749997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45958.520543749997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45958.520543749997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45958.520543749997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45958.520543749997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45958.520543749997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45958.520543749997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45958.520543749997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45958.520543749997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45958.520543749997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45958.520543749997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45958.520543749997</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45958.520543749997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45958.520543749997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45958.520543749997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45958.520543749997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45958.520543749997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45958.520543749997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45958.520543749997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45958.520543749997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45958.520543749997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45958.520543749997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45958.520543749997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45958.520543749997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45958.520543749997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45958.520543749997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45958.520543749997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45958.520543749997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45958.520543749997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45958.520543749997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45958.520543749997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45958.520543749997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45958.520543749997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45958.520543749997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45958.520543749997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45958.520543749997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45958.520543749997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45958.520543749997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45958.520543749997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45958.520543749997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45958.520543749997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45958.520543749997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45958.520543749997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45958.520543749997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45958.520543749997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45958.520543749997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45958.520543749997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45958.520543749997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45958.520543749997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45958.520543749997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45958.520543749997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45958.520543749997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45958.520543749997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45958.520543749997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45958.520543749997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45958.520543749997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45958.520543749997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45958.520543749997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45958.520543749997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45958.520543749997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45958.520543749997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45958.520543749997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45958.520543749997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45958.520543749997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45958.520543749997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45958.520543749997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45958.520543749997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45958.520543749997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45958.520543749997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45958.520543749997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45958.520543749997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45958.520543749997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45958.520543749997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45958.520543749997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45958.520543749997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45958.520543749997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45958.520543749997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45958.520543749997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45958.520543749997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45958.520543749997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45958.520543749997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45958.520543749997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45958.520543749997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45958.520543749997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45958.520543749997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45958.520543749997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45958.520543749997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45958.520543749997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45958.520543749997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45958.520543749997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45958.520543749997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45958.520543749997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45958.520543749997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45958.520543749997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45958.520543749997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45958.520543749997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45958.520543749997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45958.520543749997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45958.520543749997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45958.520543749997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45958.520543749997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45958.520543749997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45958.520543749997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45958.520543749997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45958.520543749997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45958.520543749997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45958.520543749997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45958.520543749997</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2025-10-28T09:31:37Z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